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27 Contestaciones Marzo 2025\Cuenta Publica 4to Trimestre 2024\CONSOLIDADOS MUNICIPIO DE COLON 2024\"/>
    </mc:Choice>
  </mc:AlternateContent>
  <xr:revisionPtr revIDLastSave="0" documentId="8_{D6F3DB91-CA15-480A-8E10-38B8D75D9650}" xr6:coauthVersionLast="47" xr6:coauthVersionMax="47" xr10:uidLastSave="{00000000-0000-0000-0000-000000000000}"/>
  <bookViews>
    <workbookView xWindow="-120" yWindow="-120" windowWidth="29040" windowHeight="15840" xr2:uid="{B27CE532-AA3C-4173-9EBA-9162B37289E5}"/>
  </bookViews>
  <sheets>
    <sheet name="EVHP" sheetId="2" r:id="rId1"/>
    <sheet name="Hoja1" sheetId="1" r:id="rId2"/>
  </sheets>
  <externalReferences>
    <externalReference r:id="rId3"/>
    <externalReference r:id="rId4"/>
  </externalReferences>
  <definedNames>
    <definedName name="_xlnm.Print_Area" localSheetId="0">EVHP!$A$1:$WVU$49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G43" i="2"/>
  <c r="H43" i="2" s="1"/>
  <c r="B41" i="2"/>
  <c r="H39" i="2"/>
  <c r="F39" i="2"/>
  <c r="F36" i="2"/>
  <c r="E36" i="2"/>
  <c r="H36" i="2" s="1"/>
  <c r="F35" i="2"/>
  <c r="H35" i="2" s="1"/>
  <c r="B34" i="2"/>
  <c r="H32" i="2"/>
  <c r="D32" i="2"/>
  <c r="D31" i="2"/>
  <c r="H31" i="2" s="1"/>
  <c r="B29" i="2"/>
  <c r="F27" i="2"/>
  <c r="B27" i="2"/>
  <c r="G25" i="2"/>
  <c r="H25" i="2" s="1"/>
  <c r="H24" i="2"/>
  <c r="G24" i="2"/>
  <c r="G23" i="2" s="1"/>
  <c r="B23" i="2"/>
  <c r="H21" i="2"/>
  <c r="E21" i="2"/>
  <c r="E20" i="2"/>
  <c r="F38" i="2" s="1"/>
  <c r="H38" i="2" s="1"/>
  <c r="E19" i="2"/>
  <c r="F37" i="2" s="1"/>
  <c r="H37" i="2" s="1"/>
  <c r="H18" i="2"/>
  <c r="E18" i="2"/>
  <c r="F17" i="2"/>
  <c r="H17" i="2" s="1"/>
  <c r="F16" i="2"/>
  <c r="B16" i="2"/>
  <c r="H14" i="2"/>
  <c r="D14" i="2"/>
  <c r="H13" i="2"/>
  <c r="D13" i="2"/>
  <c r="D12" i="2"/>
  <c r="D30" i="2" s="1"/>
  <c r="D11" i="2"/>
  <c r="H11" i="2" s="1"/>
  <c r="B11" i="2"/>
  <c r="D5" i="2"/>
  <c r="D3" i="2"/>
  <c r="H30" i="2" l="1"/>
  <c r="D29" i="2"/>
  <c r="H29" i="2" s="1"/>
  <c r="G27" i="2"/>
  <c r="H23" i="2"/>
  <c r="E16" i="2"/>
  <c r="E34" i="2"/>
  <c r="H34" i="2" s="1"/>
  <c r="D27" i="2"/>
  <c r="F34" i="2"/>
  <c r="F45" i="2" s="1"/>
  <c r="G42" i="2"/>
  <c r="H19" i="2"/>
  <c r="H12" i="2"/>
  <c r="H20" i="2"/>
  <c r="H42" i="2" l="1"/>
  <c r="G41" i="2"/>
  <c r="H41" i="2" s="1"/>
  <c r="D45" i="2"/>
  <c r="E27" i="2"/>
  <c r="E45" i="2" s="1"/>
  <c r="H16" i="2"/>
  <c r="G45" i="2"/>
  <c r="H27" i="2" l="1"/>
  <c r="H45" i="2"/>
</calcChain>
</file>

<file path=xl/sharedStrings.xml><?xml version="1.0" encoding="utf-8"?>
<sst xmlns="http://schemas.openxmlformats.org/spreadsheetml/2006/main" count="34" uniqueCount="25">
  <si>
    <t>Estado de Variación en la Hacienda Pública Consolidado</t>
  </si>
  <si>
    <t>(Cifras en Pesos)</t>
  </si>
  <si>
    <t>Consolidado del Sector Paramunicipal</t>
  </si>
  <si>
    <t xml:space="preserve"> </t>
  </si>
  <si>
    <t>Concepto</t>
  </si>
  <si>
    <t>Hacienda Pública 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</si>
  <si>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</si>
  <si>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</si>
  <si>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</si>
  <si>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</si>
  <si>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</si>
  <si>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</si>
  <si>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</si>
  <si>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</si>
  <si>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</si>
  <si>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</si>
  <si>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</si>
  <si>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</si>
  <si>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Resultado por Posición  Monetaria</t>
  </si>
  <si>
    <t>Resultado por Tenencia de Activos no Monetarios</t>
  </si>
  <si>
    <t>Aportaciones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</si>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</sst>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A]d&quot; de &quot;mmmm&quot; de &quot;yyyy;@"/>
    <numFmt numFmtId="165" formatCode="General_)"/>
    <numFmt numFmtId="166" formatCode="_(* #,##0.00_);_(* \(#,##0.00\);_(* &quot;-&quot;??_);_(@_)"/>
    <numFmt numFmtId="167" formatCode="0_ ;\-0\ "/>
    <numFmt numFmtId="168" formatCode="#,##0_ ;[Red]\-#,##0\ "/>
    <numFmt numFmtId="169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5" fillId="0" borderId="0"/>
    <xf numFmtId="0" fontId="5" fillId="0" borderId="0"/>
    <xf numFmtId="166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vertical="top"/>
    </xf>
    <xf numFmtId="0" fontId="2" fillId="2" borderId="0" xfId="1" applyFont="1" applyFill="1"/>
    <xf numFmtId="0" fontId="1" fillId="0" borderId="0" xfId="1"/>
    <xf numFmtId="0" fontId="3" fillId="0" borderId="0" xfId="1" applyFont="1"/>
    <xf numFmtId="164" fontId="4" fillId="3" borderId="1" xfId="1" applyNumberFormat="1" applyFont="1" applyFill="1" applyBorder="1" applyAlignment="1" applyProtection="1">
      <alignment horizontal="center"/>
      <protection locked="0"/>
    </xf>
    <xf numFmtId="164" fontId="4" fillId="3" borderId="2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 applyAlignment="1" applyProtection="1">
      <alignment horizontal="center"/>
      <protection locked="0"/>
    </xf>
    <xf numFmtId="0" fontId="4" fillId="3" borderId="0" xfId="1" applyFont="1" applyFill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5" xfId="1" applyFont="1" applyFill="1" applyBorder="1"/>
    <xf numFmtId="0" fontId="4" fillId="3" borderId="0" xfId="1" applyFont="1" applyFill="1" applyProtection="1">
      <protection locked="0"/>
    </xf>
    <xf numFmtId="0" fontId="4" fillId="3" borderId="5" xfId="1" applyFont="1" applyFill="1" applyBorder="1" applyProtection="1">
      <protection locked="0"/>
    </xf>
    <xf numFmtId="0" fontId="6" fillId="3" borderId="6" xfId="2" applyNumberFormat="1" applyFont="1" applyFill="1" applyBorder="1" applyAlignment="1">
      <alignment horizontal="center" vertical="center"/>
    </xf>
    <xf numFmtId="0" fontId="6" fillId="3" borderId="7" xfId="2" applyNumberFormat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left"/>
    </xf>
    <xf numFmtId="0" fontId="4" fillId="3" borderId="9" xfId="3" applyFont="1" applyFill="1" applyBorder="1" applyAlignment="1">
      <alignment horizontal="center" vertical="center"/>
    </xf>
    <xf numFmtId="0" fontId="4" fillId="3" borderId="10" xfId="3" applyFont="1" applyFill="1" applyBorder="1" applyAlignment="1">
      <alignment horizontal="center" vertical="center"/>
    </xf>
    <xf numFmtId="167" fontId="4" fillId="3" borderId="11" xfId="4" applyNumberFormat="1" applyFont="1" applyFill="1" applyBorder="1" applyAlignment="1">
      <alignment horizontal="center" vertical="center" wrapText="1"/>
    </xf>
    <xf numFmtId="167" fontId="4" fillId="3" borderId="11" xfId="4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vertical="top"/>
    </xf>
    <xf numFmtId="0" fontId="4" fillId="0" borderId="13" xfId="1" applyFont="1" applyBorder="1" applyAlignment="1">
      <alignment horizontal="left" vertical="top"/>
    </xf>
    <xf numFmtId="168" fontId="7" fillId="0" borderId="14" xfId="1" applyNumberFormat="1" applyFont="1" applyBorder="1" applyAlignment="1">
      <alignment horizontal="right" vertical="top"/>
    </xf>
    <xf numFmtId="0" fontId="4" fillId="0" borderId="12" xfId="1" applyFont="1" applyBorder="1" applyAlignment="1">
      <alignment vertical="top"/>
    </xf>
    <xf numFmtId="0" fontId="4" fillId="0" borderId="13" xfId="1" applyFont="1" applyBorder="1" applyAlignment="1">
      <alignment vertical="top"/>
    </xf>
    <xf numFmtId="169" fontId="4" fillId="0" borderId="14" xfId="1" applyNumberFormat="1" applyFont="1" applyBorder="1" applyAlignment="1">
      <alignment horizontal="right" vertical="top"/>
    </xf>
    <xf numFmtId="0" fontId="7" fillId="0" borderId="12" xfId="1" applyFont="1" applyBorder="1" applyAlignment="1">
      <alignment horizontal="left" vertical="top" indent="1"/>
    </xf>
    <xf numFmtId="0" fontId="7" fillId="0" borderId="13" xfId="1" applyFont="1" applyBorder="1" applyAlignment="1">
      <alignment horizontal="left" vertical="top" indent="1"/>
    </xf>
    <xf numFmtId="169" fontId="7" fillId="0" borderId="14" xfId="1" applyNumberFormat="1" applyFont="1" applyBorder="1" applyAlignment="1" applyProtection="1">
      <alignment horizontal="right" vertical="top"/>
      <protection locked="0"/>
    </xf>
    <xf numFmtId="169" fontId="7" fillId="0" borderId="14" xfId="1" applyNumberFormat="1" applyFont="1" applyBorder="1" applyAlignment="1">
      <alignment horizontal="right" vertical="top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169" fontId="4" fillId="0" borderId="14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left" vertical="top"/>
    </xf>
    <xf numFmtId="0" fontId="7" fillId="0" borderId="13" xfId="1" applyFont="1" applyBorder="1" applyAlignment="1">
      <alignment horizontal="left" vertical="top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169" fontId="7" fillId="0" borderId="14" xfId="1" applyNumberFormat="1" applyFont="1" applyBorder="1" applyAlignment="1">
      <alignment horizontal="right" vertical="center"/>
    </xf>
    <xf numFmtId="169" fontId="7" fillId="0" borderId="14" xfId="1" applyNumberFormat="1" applyFont="1" applyBorder="1" applyAlignment="1" applyProtection="1">
      <alignment horizontal="right" vertical="center"/>
      <protection locked="0"/>
    </xf>
    <xf numFmtId="0" fontId="4" fillId="0" borderId="15" xfId="1" applyFont="1" applyBorder="1" applyAlignment="1">
      <alignment vertical="top"/>
    </xf>
    <xf numFmtId="0" fontId="4" fillId="0" borderId="16" xfId="1" applyFont="1" applyBorder="1" applyAlignment="1">
      <alignment vertical="top"/>
    </xf>
    <xf numFmtId="169" fontId="4" fillId="0" borderId="17" xfId="1" applyNumberFormat="1" applyFont="1" applyBorder="1" applyAlignment="1">
      <alignment horizontal="right" vertical="top"/>
    </xf>
    <xf numFmtId="0" fontId="9" fillId="4" borderId="0" xfId="5" applyFont="1" applyFill="1" applyAlignment="1">
      <alignment horizontal="left" vertical="top"/>
    </xf>
    <xf numFmtId="0" fontId="10" fillId="0" borderId="2" xfId="1" applyFont="1" applyBorder="1" applyAlignment="1">
      <alignment horizontal="center"/>
    </xf>
    <xf numFmtId="0" fontId="8" fillId="0" borderId="2" xfId="5" applyBorder="1" applyAlignment="1">
      <alignment horizontal="center"/>
    </xf>
    <xf numFmtId="0" fontId="10" fillId="0" borderId="0" xfId="1" applyFont="1" applyAlignment="1">
      <alignment horizontal="center"/>
    </xf>
    <xf numFmtId="0" fontId="8" fillId="0" borderId="0" xfId="5" applyAlignment="1">
      <alignment horizontal="center"/>
    </xf>
  </cellXfs>
  <cellStyles count="6">
    <cellStyle name="=C:\WINNT\SYSTEM32\COMMAND.COM 2" xfId="2" xr:uid="{63BA1DA9-AEE6-4B4C-92AC-61360B9B0E54}"/>
    <cellStyle name="Millares 2" xfId="4" xr:uid="{82E2AB9A-FBA9-4E0B-BCA3-430261C37114}"/>
    <cellStyle name="Normal" xfId="0" builtinId="0"/>
    <cellStyle name="Normal 2" xfId="5" xr:uid="{FE510512-7480-484D-A43A-D1C89C21D816}"/>
    <cellStyle name="Normal 2 2" xfId="3" xr:uid="{D7300399-7645-45BC-BFC4-42EA7D95A7EE}"/>
    <cellStyle name="Normal 3" xfId="1" xr:uid="{50F2ACC8-DF08-40CD-8A9F-0A027F85A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\Documents\27%20Contestaciones%20Marzo%202025\Cuenta%20Publica%204to%20Trimestre%202024\CONSOLIDADOS%20MUNICIPIO%20DE%20COLON%202024\C_INF_CONTABLE_31122024_COLON.xlsx" TargetMode="External"/><Relationship Id="rId1" Type="http://schemas.openxmlformats.org/officeDocument/2006/relationships/externalLinkPath" Target="C_INF_CONTABLE_31122024_COL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\Documents\27%20Contestaciones%20Marzo%202025\Cuenta%20Publica%204to%20Trimestre%202024\CONSOLIDADOS%20MUNICIPIO%20DE%20COLON%202024\Estado%20de%20Situacion%20financiera%20Consolidado.xlsx" TargetMode="External"/><Relationship Id="rId1" Type="http://schemas.openxmlformats.org/officeDocument/2006/relationships/externalLinkPath" Target="Estado%20de%20Situacion%20financiera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ESF capt"/>
      <sheetName val="EA capt"/>
      <sheetName val="EFE Capt"/>
      <sheetName val="EAA Capt"/>
      <sheetName val="ESF"/>
      <sheetName val="EA"/>
      <sheetName val="EVHP"/>
      <sheetName val="ECSF"/>
      <sheetName val="EFE"/>
      <sheetName val="EAA"/>
      <sheetName val="Notas"/>
      <sheetName val="Hoja1"/>
    </sheetNames>
    <sheetDataSet>
      <sheetData sheetId="0">
        <row r="2">
          <cell r="C2" t="str">
            <v>MUNICIPIO DE COLÓN, QRO.</v>
          </cell>
        </row>
        <row r="6">
          <cell r="C6">
            <v>2024</v>
          </cell>
          <cell r="E6">
            <v>45657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F"/>
      <sheetName val="Hoja1"/>
    </sheetNames>
    <sheetDataSet>
      <sheetData sheetId="0">
        <row r="12">
          <cell r="C12">
            <v>77485624.890000001</v>
          </cell>
        </row>
        <row r="38">
          <cell r="G38">
            <v>0</v>
          </cell>
          <cell r="H38">
            <v>0</v>
          </cell>
        </row>
        <row r="39">
          <cell r="G39">
            <v>474260.76</v>
          </cell>
          <cell r="H39">
            <v>474260.76</v>
          </cell>
        </row>
        <row r="40">
          <cell r="G40">
            <v>182214648.87</v>
          </cell>
          <cell r="H40">
            <v>182214648.87</v>
          </cell>
        </row>
        <row r="43">
          <cell r="G43">
            <v>14983801.400000095</v>
          </cell>
          <cell r="H43">
            <v>102778413.27</v>
          </cell>
        </row>
        <row r="44">
          <cell r="G44">
            <v>412336931.10000002</v>
          </cell>
          <cell r="H44">
            <v>309584336.05000001</v>
          </cell>
        </row>
        <row r="45">
          <cell r="G45">
            <v>0</v>
          </cell>
          <cell r="H45">
            <v>0</v>
          </cell>
        </row>
        <row r="46">
          <cell r="G46">
            <v>0</v>
          </cell>
          <cell r="H46">
            <v>0</v>
          </cell>
        </row>
        <row r="47">
          <cell r="G47">
            <v>82873158.489999995</v>
          </cell>
          <cell r="H47">
            <v>83279414</v>
          </cell>
        </row>
        <row r="50">
          <cell r="G50">
            <v>0</v>
          </cell>
          <cell r="H50">
            <v>0</v>
          </cell>
        </row>
        <row r="51">
          <cell r="G51">
            <v>0</v>
          </cell>
          <cell r="H51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D436-7251-4A7E-A295-041A8286F6CC}">
  <sheetPr codeName="Hoja8">
    <tabColor rgb="FFFF0000"/>
    <pageSetUpPr fitToPage="1"/>
  </sheetPr>
  <dimension ref="A1:WVU56"/>
  <sheetViews>
    <sheetView showGridLines="0" showRowColHeaders="0" tabSelected="1" showRuler="0" view="pageBreakPreview" zoomScale="60" zoomScaleNormal="70" workbookViewId="0">
      <selection activeCell="D4" sqref="D4"/>
    </sheetView>
  </sheetViews>
  <sheetFormatPr baseColWidth="10" defaultColWidth="0" defaultRowHeight="15" zeroHeight="1" x14ac:dyDescent="0.25"/>
  <cols>
    <col min="1" max="1" width="3.42578125" style="3" customWidth="1"/>
    <col min="2" max="2" width="31" style="3" customWidth="1"/>
    <col min="3" max="3" width="62.7109375" style="3" customWidth="1"/>
    <col min="4" max="4" width="31" style="3" customWidth="1"/>
    <col min="5" max="5" width="30.7109375" style="3" customWidth="1"/>
    <col min="6" max="8" width="31" style="3" customWidth="1"/>
    <col min="9" max="9" width="5.7109375" style="3" customWidth="1"/>
    <col min="10" max="250" width="11.42578125" style="3" hidden="1" customWidth="1"/>
    <col min="251" max="251" width="6.5703125" style="3" hidden="1" customWidth="1"/>
    <col min="252" max="252" width="2.28515625" style="3" hidden="1" customWidth="1"/>
    <col min="253" max="253" width="20.5703125" style="3" hidden="1" customWidth="1"/>
    <col min="254" max="254" width="19.140625" style="3" hidden="1" customWidth="1"/>
    <col min="255" max="255" width="28.140625" style="3" hidden="1" customWidth="1"/>
    <col min="256" max="256" width="23.28515625" style="3" hidden="1" customWidth="1"/>
    <col min="257" max="257" width="4.5703125" style="3" hidden="1" customWidth="1"/>
    <col min="258" max="258" width="3" style="3" hidden="1" customWidth="1"/>
    <col min="259" max="503" width="11.42578125" style="3" hidden="1"/>
    <col min="504" max="504" width="3.42578125" style="3" hidden="1" customWidth="1"/>
    <col min="505" max="505" width="3.7109375" style="3" hidden="1" customWidth="1"/>
    <col min="506" max="506" width="11.42578125" style="3" hidden="1" customWidth="1"/>
    <col min="507" max="507" width="58.5703125" style="3" hidden="1" customWidth="1"/>
    <col min="508" max="508" width="23.85546875" style="3" hidden="1" customWidth="1"/>
    <col min="509" max="509" width="20.5703125" style="3" hidden="1" customWidth="1"/>
    <col min="510" max="510" width="19.140625" style="3" hidden="1" customWidth="1"/>
    <col min="511" max="511" width="28.140625" style="3" hidden="1" customWidth="1"/>
    <col min="512" max="512" width="23.28515625" style="3" hidden="1" customWidth="1"/>
    <col min="513" max="513" width="4.5703125" style="3" hidden="1" customWidth="1"/>
    <col min="514" max="514" width="3" style="3" hidden="1" customWidth="1"/>
    <col min="515" max="759" width="11.42578125" style="3" hidden="1"/>
    <col min="760" max="760" width="3.42578125" style="3" hidden="1" customWidth="1"/>
    <col min="761" max="761" width="3.7109375" style="3" hidden="1" customWidth="1"/>
    <col min="762" max="762" width="11.42578125" style="3" hidden="1" customWidth="1"/>
    <col min="763" max="763" width="58.5703125" style="3" hidden="1" customWidth="1"/>
    <col min="764" max="764" width="23.85546875" style="3" hidden="1" customWidth="1"/>
    <col min="765" max="765" width="20.5703125" style="3" hidden="1" customWidth="1"/>
    <col min="766" max="766" width="19.140625" style="3" hidden="1" customWidth="1"/>
    <col min="767" max="767" width="28.140625" style="3" hidden="1" customWidth="1"/>
    <col min="768" max="768" width="23.28515625" style="3" hidden="1" customWidth="1"/>
    <col min="769" max="769" width="4.5703125" style="3" hidden="1" customWidth="1"/>
    <col min="770" max="770" width="3" style="3" hidden="1" customWidth="1"/>
    <col min="771" max="1015" width="11.42578125" style="3" hidden="1"/>
    <col min="1016" max="1016" width="3.42578125" style="3" hidden="1" customWidth="1"/>
    <col min="1017" max="1017" width="3.7109375" style="3" hidden="1" customWidth="1"/>
    <col min="1018" max="1018" width="11.42578125" style="3" hidden="1" customWidth="1"/>
    <col min="1019" max="1019" width="58.5703125" style="3" hidden="1" customWidth="1"/>
    <col min="1020" max="1020" width="23.85546875" style="3" hidden="1" customWidth="1"/>
    <col min="1021" max="1021" width="20.5703125" style="3" hidden="1" customWidth="1"/>
    <col min="1022" max="1022" width="19.140625" style="3" hidden="1" customWidth="1"/>
    <col min="1023" max="1023" width="28.140625" style="3" hidden="1" customWidth="1"/>
    <col min="1024" max="1024" width="23.28515625" style="3" hidden="1" customWidth="1"/>
    <col min="1025" max="1025" width="4.5703125" style="3" hidden="1" customWidth="1"/>
    <col min="1026" max="1026" width="3" style="3" hidden="1" customWidth="1"/>
    <col min="1027" max="1271" width="11.42578125" style="3" hidden="1"/>
    <col min="1272" max="1272" width="3.42578125" style="3" hidden="1" customWidth="1"/>
    <col min="1273" max="1273" width="3.7109375" style="3" hidden="1" customWidth="1"/>
    <col min="1274" max="1274" width="11.42578125" style="3" hidden="1" customWidth="1"/>
    <col min="1275" max="1275" width="58.5703125" style="3" hidden="1" customWidth="1"/>
    <col min="1276" max="1276" width="23.85546875" style="3" hidden="1" customWidth="1"/>
    <col min="1277" max="1277" width="20.5703125" style="3" hidden="1" customWidth="1"/>
    <col min="1278" max="1278" width="19.140625" style="3" hidden="1" customWidth="1"/>
    <col min="1279" max="1279" width="28.140625" style="3" hidden="1" customWidth="1"/>
    <col min="1280" max="1280" width="23.28515625" style="3" hidden="1" customWidth="1"/>
    <col min="1281" max="1281" width="4.5703125" style="3" hidden="1" customWidth="1"/>
    <col min="1282" max="1282" width="3" style="3" hidden="1" customWidth="1"/>
    <col min="1283" max="1527" width="11.42578125" style="3" hidden="1"/>
    <col min="1528" max="1528" width="3.42578125" style="3" hidden="1" customWidth="1"/>
    <col min="1529" max="1529" width="3.7109375" style="3" hidden="1" customWidth="1"/>
    <col min="1530" max="1530" width="11.42578125" style="3" hidden="1" customWidth="1"/>
    <col min="1531" max="1531" width="58.5703125" style="3" hidden="1" customWidth="1"/>
    <col min="1532" max="1532" width="23.85546875" style="3" hidden="1" customWidth="1"/>
    <col min="1533" max="1533" width="20.5703125" style="3" hidden="1" customWidth="1"/>
    <col min="1534" max="1534" width="19.140625" style="3" hidden="1" customWidth="1"/>
    <col min="1535" max="1535" width="28.140625" style="3" hidden="1" customWidth="1"/>
    <col min="1536" max="1536" width="23.28515625" style="3" hidden="1" customWidth="1"/>
    <col min="1537" max="1537" width="4.5703125" style="3" hidden="1" customWidth="1"/>
    <col min="1538" max="1538" width="3" style="3" hidden="1" customWidth="1"/>
    <col min="1539" max="1783" width="11.42578125" style="3" hidden="1"/>
    <col min="1784" max="1784" width="3.42578125" style="3" hidden="1" customWidth="1"/>
    <col min="1785" max="1785" width="3.7109375" style="3" hidden="1" customWidth="1"/>
    <col min="1786" max="1786" width="11.42578125" style="3" hidden="1" customWidth="1"/>
    <col min="1787" max="1787" width="58.5703125" style="3" hidden="1" customWidth="1"/>
    <col min="1788" max="1788" width="23.85546875" style="3" hidden="1" customWidth="1"/>
    <col min="1789" max="1789" width="20.5703125" style="3" hidden="1" customWidth="1"/>
    <col min="1790" max="1790" width="19.140625" style="3" hidden="1" customWidth="1"/>
    <col min="1791" max="1791" width="28.140625" style="3" hidden="1" customWidth="1"/>
    <col min="1792" max="1792" width="23.28515625" style="3" hidden="1" customWidth="1"/>
    <col min="1793" max="1793" width="4.5703125" style="3" hidden="1" customWidth="1"/>
    <col min="1794" max="1794" width="3" style="3" hidden="1" customWidth="1"/>
    <col min="1795" max="2039" width="11.42578125" style="3" hidden="1"/>
    <col min="2040" max="2040" width="3.42578125" style="3" hidden="1" customWidth="1"/>
    <col min="2041" max="2041" width="3.7109375" style="3" hidden="1" customWidth="1"/>
    <col min="2042" max="2042" width="11.42578125" style="3" hidden="1" customWidth="1"/>
    <col min="2043" max="2043" width="58.5703125" style="3" hidden="1" customWidth="1"/>
    <col min="2044" max="2044" width="23.85546875" style="3" hidden="1" customWidth="1"/>
    <col min="2045" max="2045" width="20.5703125" style="3" hidden="1" customWidth="1"/>
    <col min="2046" max="2046" width="19.140625" style="3" hidden="1" customWidth="1"/>
    <col min="2047" max="2047" width="28.140625" style="3" hidden="1" customWidth="1"/>
    <col min="2048" max="2048" width="23.28515625" style="3" hidden="1" customWidth="1"/>
    <col min="2049" max="2049" width="4.5703125" style="3" hidden="1" customWidth="1"/>
    <col min="2050" max="2050" width="3" style="3" hidden="1" customWidth="1"/>
    <col min="2051" max="2295" width="11.42578125" style="3" hidden="1"/>
    <col min="2296" max="2296" width="3.42578125" style="3" hidden="1" customWidth="1"/>
    <col min="2297" max="2297" width="3.7109375" style="3" hidden="1" customWidth="1"/>
    <col min="2298" max="2298" width="11.42578125" style="3" hidden="1" customWidth="1"/>
    <col min="2299" max="2299" width="58.5703125" style="3" hidden="1" customWidth="1"/>
    <col min="2300" max="2300" width="23.85546875" style="3" hidden="1" customWidth="1"/>
    <col min="2301" max="2301" width="20.5703125" style="3" hidden="1" customWidth="1"/>
    <col min="2302" max="2302" width="19.140625" style="3" hidden="1" customWidth="1"/>
    <col min="2303" max="2303" width="28.140625" style="3" hidden="1" customWidth="1"/>
    <col min="2304" max="2304" width="23.28515625" style="3" hidden="1" customWidth="1"/>
    <col min="2305" max="2305" width="4.5703125" style="3" hidden="1" customWidth="1"/>
    <col min="2306" max="2306" width="3" style="3" hidden="1" customWidth="1"/>
    <col min="2307" max="2551" width="11.42578125" style="3" hidden="1"/>
    <col min="2552" max="2552" width="3.42578125" style="3" hidden="1" customWidth="1"/>
    <col min="2553" max="2553" width="3.7109375" style="3" hidden="1" customWidth="1"/>
    <col min="2554" max="2554" width="11.42578125" style="3" hidden="1" customWidth="1"/>
    <col min="2555" max="2555" width="58.5703125" style="3" hidden="1" customWidth="1"/>
    <col min="2556" max="2556" width="23.85546875" style="3" hidden="1" customWidth="1"/>
    <col min="2557" max="2557" width="20.5703125" style="3" hidden="1" customWidth="1"/>
    <col min="2558" max="2558" width="19.140625" style="3" hidden="1" customWidth="1"/>
    <col min="2559" max="2559" width="28.140625" style="3" hidden="1" customWidth="1"/>
    <col min="2560" max="2560" width="23.28515625" style="3" hidden="1" customWidth="1"/>
    <col min="2561" max="2561" width="4.5703125" style="3" hidden="1" customWidth="1"/>
    <col min="2562" max="2562" width="3" style="3" hidden="1" customWidth="1"/>
    <col min="2563" max="2807" width="11.42578125" style="3" hidden="1"/>
    <col min="2808" max="2808" width="3.42578125" style="3" hidden="1" customWidth="1"/>
    <col min="2809" max="2809" width="3.7109375" style="3" hidden="1" customWidth="1"/>
    <col min="2810" max="2810" width="11.42578125" style="3" hidden="1" customWidth="1"/>
    <col min="2811" max="2811" width="58.5703125" style="3" hidden="1" customWidth="1"/>
    <col min="2812" max="2812" width="23.85546875" style="3" hidden="1" customWidth="1"/>
    <col min="2813" max="2813" width="20.5703125" style="3" hidden="1" customWidth="1"/>
    <col min="2814" max="2814" width="19.140625" style="3" hidden="1" customWidth="1"/>
    <col min="2815" max="2815" width="28.140625" style="3" hidden="1" customWidth="1"/>
    <col min="2816" max="2816" width="23.28515625" style="3" hidden="1" customWidth="1"/>
    <col min="2817" max="2817" width="4.5703125" style="3" hidden="1" customWidth="1"/>
    <col min="2818" max="2818" width="3" style="3" hidden="1" customWidth="1"/>
    <col min="2819" max="3063" width="11.42578125" style="3" hidden="1"/>
    <col min="3064" max="3064" width="3.42578125" style="3" hidden="1" customWidth="1"/>
    <col min="3065" max="3065" width="3.7109375" style="3" hidden="1" customWidth="1"/>
    <col min="3066" max="3066" width="11.42578125" style="3" hidden="1" customWidth="1"/>
    <col min="3067" max="3067" width="58.5703125" style="3" hidden="1" customWidth="1"/>
    <col min="3068" max="3068" width="23.85546875" style="3" hidden="1" customWidth="1"/>
    <col min="3069" max="3069" width="20.5703125" style="3" hidden="1" customWidth="1"/>
    <col min="3070" max="3070" width="19.140625" style="3" hidden="1" customWidth="1"/>
    <col min="3071" max="3071" width="28.140625" style="3" hidden="1" customWidth="1"/>
    <col min="3072" max="3072" width="23.28515625" style="3" hidden="1" customWidth="1"/>
    <col min="3073" max="3073" width="4.5703125" style="3" hidden="1" customWidth="1"/>
    <col min="3074" max="3074" width="3" style="3" hidden="1" customWidth="1"/>
    <col min="3075" max="3319" width="11.42578125" style="3" hidden="1"/>
    <col min="3320" max="3320" width="3.42578125" style="3" hidden="1" customWidth="1"/>
    <col min="3321" max="3321" width="3.7109375" style="3" hidden="1" customWidth="1"/>
    <col min="3322" max="3322" width="11.42578125" style="3" hidden="1" customWidth="1"/>
    <col min="3323" max="3323" width="58.5703125" style="3" hidden="1" customWidth="1"/>
    <col min="3324" max="3324" width="23.85546875" style="3" hidden="1" customWidth="1"/>
    <col min="3325" max="3325" width="20.5703125" style="3" hidden="1" customWidth="1"/>
    <col min="3326" max="3326" width="19.140625" style="3" hidden="1" customWidth="1"/>
    <col min="3327" max="3327" width="28.140625" style="3" hidden="1" customWidth="1"/>
    <col min="3328" max="3328" width="23.28515625" style="3" hidden="1" customWidth="1"/>
    <col min="3329" max="3329" width="4.5703125" style="3" hidden="1" customWidth="1"/>
    <col min="3330" max="3330" width="3" style="3" hidden="1" customWidth="1"/>
    <col min="3331" max="3575" width="11.42578125" style="3" hidden="1"/>
    <col min="3576" max="3576" width="3.42578125" style="3" hidden="1" customWidth="1"/>
    <col min="3577" max="3577" width="3.7109375" style="3" hidden="1" customWidth="1"/>
    <col min="3578" max="3578" width="11.42578125" style="3" hidden="1" customWidth="1"/>
    <col min="3579" max="3579" width="58.5703125" style="3" hidden="1" customWidth="1"/>
    <col min="3580" max="3580" width="23.85546875" style="3" hidden="1" customWidth="1"/>
    <col min="3581" max="3581" width="20.5703125" style="3" hidden="1" customWidth="1"/>
    <col min="3582" max="3582" width="19.140625" style="3" hidden="1" customWidth="1"/>
    <col min="3583" max="3583" width="28.140625" style="3" hidden="1" customWidth="1"/>
    <col min="3584" max="3584" width="23.28515625" style="3" hidden="1" customWidth="1"/>
    <col min="3585" max="3585" width="4.5703125" style="3" hidden="1" customWidth="1"/>
    <col min="3586" max="3586" width="3" style="3" hidden="1" customWidth="1"/>
    <col min="3587" max="3831" width="11.42578125" style="3" hidden="1"/>
    <col min="3832" max="3832" width="3.42578125" style="3" hidden="1" customWidth="1"/>
    <col min="3833" max="3833" width="3.7109375" style="3" hidden="1" customWidth="1"/>
    <col min="3834" max="3834" width="11.42578125" style="3" hidden="1" customWidth="1"/>
    <col min="3835" max="3835" width="58.5703125" style="3" hidden="1" customWidth="1"/>
    <col min="3836" max="3836" width="23.85546875" style="3" hidden="1" customWidth="1"/>
    <col min="3837" max="3837" width="20.5703125" style="3" hidden="1" customWidth="1"/>
    <col min="3838" max="3838" width="19.140625" style="3" hidden="1" customWidth="1"/>
    <col min="3839" max="3839" width="28.140625" style="3" hidden="1" customWidth="1"/>
    <col min="3840" max="3840" width="23.28515625" style="3" hidden="1" customWidth="1"/>
    <col min="3841" max="3841" width="4.5703125" style="3" hidden="1" customWidth="1"/>
    <col min="3842" max="3842" width="3" style="3" hidden="1" customWidth="1"/>
    <col min="3843" max="4087" width="11.42578125" style="3" hidden="1"/>
    <col min="4088" max="4088" width="3.42578125" style="3" hidden="1" customWidth="1"/>
    <col min="4089" max="4089" width="3.7109375" style="3" hidden="1" customWidth="1"/>
    <col min="4090" max="4090" width="11.42578125" style="3" hidden="1" customWidth="1"/>
    <col min="4091" max="4091" width="58.5703125" style="3" hidden="1" customWidth="1"/>
    <col min="4092" max="4092" width="23.85546875" style="3" hidden="1" customWidth="1"/>
    <col min="4093" max="4093" width="20.5703125" style="3" hidden="1" customWidth="1"/>
    <col min="4094" max="4094" width="19.140625" style="3" hidden="1" customWidth="1"/>
    <col min="4095" max="4095" width="28.140625" style="3" hidden="1" customWidth="1"/>
    <col min="4096" max="4096" width="23.28515625" style="3" hidden="1" customWidth="1"/>
    <col min="4097" max="4097" width="4.5703125" style="3" hidden="1" customWidth="1"/>
    <col min="4098" max="4098" width="3" style="3" hidden="1" customWidth="1"/>
    <col min="4099" max="4343" width="11.42578125" style="3" hidden="1"/>
    <col min="4344" max="4344" width="3.42578125" style="3" hidden="1" customWidth="1"/>
    <col min="4345" max="4345" width="3.7109375" style="3" hidden="1" customWidth="1"/>
    <col min="4346" max="4346" width="11.42578125" style="3" hidden="1" customWidth="1"/>
    <col min="4347" max="4347" width="58.5703125" style="3" hidden="1" customWidth="1"/>
    <col min="4348" max="4348" width="23.85546875" style="3" hidden="1" customWidth="1"/>
    <col min="4349" max="4349" width="20.5703125" style="3" hidden="1" customWidth="1"/>
    <col min="4350" max="4350" width="19.140625" style="3" hidden="1" customWidth="1"/>
    <col min="4351" max="4351" width="28.140625" style="3" hidden="1" customWidth="1"/>
    <col min="4352" max="4352" width="23.28515625" style="3" hidden="1" customWidth="1"/>
    <col min="4353" max="4353" width="4.5703125" style="3" hidden="1" customWidth="1"/>
    <col min="4354" max="4354" width="3" style="3" hidden="1" customWidth="1"/>
    <col min="4355" max="4599" width="11.42578125" style="3" hidden="1"/>
    <col min="4600" max="4600" width="3.42578125" style="3" hidden="1" customWidth="1"/>
    <col min="4601" max="4601" width="3.7109375" style="3" hidden="1" customWidth="1"/>
    <col min="4602" max="4602" width="11.42578125" style="3" hidden="1" customWidth="1"/>
    <col min="4603" max="4603" width="58.5703125" style="3" hidden="1" customWidth="1"/>
    <col min="4604" max="4604" width="23.85546875" style="3" hidden="1" customWidth="1"/>
    <col min="4605" max="4605" width="20.5703125" style="3" hidden="1" customWidth="1"/>
    <col min="4606" max="4606" width="19.140625" style="3" hidden="1" customWidth="1"/>
    <col min="4607" max="4607" width="28.140625" style="3" hidden="1" customWidth="1"/>
    <col min="4608" max="4608" width="23.28515625" style="3" hidden="1" customWidth="1"/>
    <col min="4609" max="4609" width="4.5703125" style="3" hidden="1" customWidth="1"/>
    <col min="4610" max="4610" width="3" style="3" hidden="1" customWidth="1"/>
    <col min="4611" max="4855" width="11.42578125" style="3" hidden="1"/>
    <col min="4856" max="4856" width="3.42578125" style="3" hidden="1" customWidth="1"/>
    <col min="4857" max="4857" width="3.7109375" style="3" hidden="1" customWidth="1"/>
    <col min="4858" max="4858" width="11.42578125" style="3" hidden="1" customWidth="1"/>
    <col min="4859" max="4859" width="58.5703125" style="3" hidden="1" customWidth="1"/>
    <col min="4860" max="4860" width="23.85546875" style="3" hidden="1" customWidth="1"/>
    <col min="4861" max="4861" width="20.5703125" style="3" hidden="1" customWidth="1"/>
    <col min="4862" max="4862" width="19.140625" style="3" hidden="1" customWidth="1"/>
    <col min="4863" max="4863" width="28.140625" style="3" hidden="1" customWidth="1"/>
    <col min="4864" max="4864" width="23.28515625" style="3" hidden="1" customWidth="1"/>
    <col min="4865" max="4865" width="4.5703125" style="3" hidden="1" customWidth="1"/>
    <col min="4866" max="4866" width="3" style="3" hidden="1" customWidth="1"/>
    <col min="4867" max="5111" width="11.42578125" style="3" hidden="1"/>
    <col min="5112" max="5112" width="3.42578125" style="3" hidden="1" customWidth="1"/>
    <col min="5113" max="5113" width="3.7109375" style="3" hidden="1" customWidth="1"/>
    <col min="5114" max="5114" width="11.42578125" style="3" hidden="1" customWidth="1"/>
    <col min="5115" max="5115" width="58.5703125" style="3" hidden="1" customWidth="1"/>
    <col min="5116" max="5116" width="23.85546875" style="3" hidden="1" customWidth="1"/>
    <col min="5117" max="5117" width="20.5703125" style="3" hidden="1" customWidth="1"/>
    <col min="5118" max="5118" width="19.140625" style="3" hidden="1" customWidth="1"/>
    <col min="5119" max="5119" width="28.140625" style="3" hidden="1" customWidth="1"/>
    <col min="5120" max="5120" width="23.28515625" style="3" hidden="1" customWidth="1"/>
    <col min="5121" max="5121" width="4.5703125" style="3" hidden="1" customWidth="1"/>
    <col min="5122" max="5122" width="3" style="3" hidden="1" customWidth="1"/>
    <col min="5123" max="5367" width="11.42578125" style="3" hidden="1"/>
    <col min="5368" max="5368" width="3.42578125" style="3" hidden="1" customWidth="1"/>
    <col min="5369" max="5369" width="3.7109375" style="3" hidden="1" customWidth="1"/>
    <col min="5370" max="5370" width="11.42578125" style="3" hidden="1" customWidth="1"/>
    <col min="5371" max="5371" width="58.5703125" style="3" hidden="1" customWidth="1"/>
    <col min="5372" max="5372" width="23.85546875" style="3" hidden="1" customWidth="1"/>
    <col min="5373" max="5373" width="20.5703125" style="3" hidden="1" customWidth="1"/>
    <col min="5374" max="5374" width="19.140625" style="3" hidden="1" customWidth="1"/>
    <col min="5375" max="5375" width="28.140625" style="3" hidden="1" customWidth="1"/>
    <col min="5376" max="5376" width="23.28515625" style="3" hidden="1" customWidth="1"/>
    <col min="5377" max="5377" width="4.5703125" style="3" hidden="1" customWidth="1"/>
    <col min="5378" max="5378" width="3" style="3" hidden="1" customWidth="1"/>
    <col min="5379" max="5623" width="11.42578125" style="3" hidden="1"/>
    <col min="5624" max="5624" width="3.42578125" style="3" hidden="1" customWidth="1"/>
    <col min="5625" max="5625" width="3.7109375" style="3" hidden="1" customWidth="1"/>
    <col min="5626" max="5626" width="11.42578125" style="3" hidden="1" customWidth="1"/>
    <col min="5627" max="5627" width="58.5703125" style="3" hidden="1" customWidth="1"/>
    <col min="5628" max="5628" width="23.85546875" style="3" hidden="1" customWidth="1"/>
    <col min="5629" max="5629" width="20.5703125" style="3" hidden="1" customWidth="1"/>
    <col min="5630" max="5630" width="19.140625" style="3" hidden="1" customWidth="1"/>
    <col min="5631" max="5631" width="28.140625" style="3" hidden="1" customWidth="1"/>
    <col min="5632" max="5632" width="23.28515625" style="3" hidden="1" customWidth="1"/>
    <col min="5633" max="5633" width="4.5703125" style="3" hidden="1" customWidth="1"/>
    <col min="5634" max="5634" width="3" style="3" hidden="1" customWidth="1"/>
    <col min="5635" max="5879" width="11.42578125" style="3" hidden="1"/>
    <col min="5880" max="5880" width="3.42578125" style="3" hidden="1" customWidth="1"/>
    <col min="5881" max="5881" width="3.7109375" style="3" hidden="1" customWidth="1"/>
    <col min="5882" max="5882" width="11.42578125" style="3" hidden="1" customWidth="1"/>
    <col min="5883" max="5883" width="58.5703125" style="3" hidden="1" customWidth="1"/>
    <col min="5884" max="5884" width="23.85546875" style="3" hidden="1" customWidth="1"/>
    <col min="5885" max="5885" width="20.5703125" style="3" hidden="1" customWidth="1"/>
    <col min="5886" max="5886" width="19.140625" style="3" hidden="1" customWidth="1"/>
    <col min="5887" max="5887" width="28.140625" style="3" hidden="1" customWidth="1"/>
    <col min="5888" max="5888" width="23.28515625" style="3" hidden="1" customWidth="1"/>
    <col min="5889" max="5889" width="4.5703125" style="3" hidden="1" customWidth="1"/>
    <col min="5890" max="5890" width="3" style="3" hidden="1" customWidth="1"/>
    <col min="5891" max="6135" width="11.42578125" style="3" hidden="1"/>
    <col min="6136" max="6136" width="3.42578125" style="3" hidden="1" customWidth="1"/>
    <col min="6137" max="6137" width="3.7109375" style="3" hidden="1" customWidth="1"/>
    <col min="6138" max="6138" width="11.42578125" style="3" hidden="1" customWidth="1"/>
    <col min="6139" max="6139" width="58.5703125" style="3" hidden="1" customWidth="1"/>
    <col min="6140" max="6140" width="23.85546875" style="3" hidden="1" customWidth="1"/>
    <col min="6141" max="6141" width="20.5703125" style="3" hidden="1" customWidth="1"/>
    <col min="6142" max="6142" width="19.140625" style="3" hidden="1" customWidth="1"/>
    <col min="6143" max="6143" width="28.140625" style="3" hidden="1" customWidth="1"/>
    <col min="6144" max="6144" width="23.28515625" style="3" hidden="1" customWidth="1"/>
    <col min="6145" max="6145" width="4.5703125" style="3" hidden="1" customWidth="1"/>
    <col min="6146" max="6146" width="3" style="3" hidden="1" customWidth="1"/>
    <col min="6147" max="6391" width="11.42578125" style="3" hidden="1"/>
    <col min="6392" max="6392" width="3.42578125" style="3" hidden="1" customWidth="1"/>
    <col min="6393" max="6393" width="3.7109375" style="3" hidden="1" customWidth="1"/>
    <col min="6394" max="6394" width="11.42578125" style="3" hidden="1" customWidth="1"/>
    <col min="6395" max="6395" width="58.5703125" style="3" hidden="1" customWidth="1"/>
    <col min="6396" max="6396" width="23.85546875" style="3" hidden="1" customWidth="1"/>
    <col min="6397" max="6397" width="20.5703125" style="3" hidden="1" customWidth="1"/>
    <col min="6398" max="6398" width="19.140625" style="3" hidden="1" customWidth="1"/>
    <col min="6399" max="6399" width="28.140625" style="3" hidden="1" customWidth="1"/>
    <col min="6400" max="6400" width="23.28515625" style="3" hidden="1" customWidth="1"/>
    <col min="6401" max="6401" width="4.5703125" style="3" hidden="1" customWidth="1"/>
    <col min="6402" max="6402" width="3" style="3" hidden="1" customWidth="1"/>
    <col min="6403" max="6647" width="11.42578125" style="3" hidden="1"/>
    <col min="6648" max="6648" width="3.42578125" style="3" hidden="1" customWidth="1"/>
    <col min="6649" max="6649" width="3.7109375" style="3" hidden="1" customWidth="1"/>
    <col min="6650" max="6650" width="11.42578125" style="3" hidden="1" customWidth="1"/>
    <col min="6651" max="6651" width="58.5703125" style="3" hidden="1" customWidth="1"/>
    <col min="6652" max="6652" width="23.85546875" style="3" hidden="1" customWidth="1"/>
    <col min="6653" max="6653" width="20.5703125" style="3" hidden="1" customWidth="1"/>
    <col min="6654" max="6654" width="19.140625" style="3" hidden="1" customWidth="1"/>
    <col min="6655" max="6655" width="28.140625" style="3" hidden="1" customWidth="1"/>
    <col min="6656" max="6656" width="23.28515625" style="3" hidden="1" customWidth="1"/>
    <col min="6657" max="6657" width="4.5703125" style="3" hidden="1" customWidth="1"/>
    <col min="6658" max="6658" width="3" style="3" hidden="1" customWidth="1"/>
    <col min="6659" max="6903" width="11.42578125" style="3" hidden="1"/>
    <col min="6904" max="6904" width="3.42578125" style="3" hidden="1" customWidth="1"/>
    <col min="6905" max="6905" width="3.7109375" style="3" hidden="1" customWidth="1"/>
    <col min="6906" max="6906" width="11.42578125" style="3" hidden="1" customWidth="1"/>
    <col min="6907" max="6907" width="58.5703125" style="3" hidden="1" customWidth="1"/>
    <col min="6908" max="6908" width="23.85546875" style="3" hidden="1" customWidth="1"/>
    <col min="6909" max="6909" width="20.5703125" style="3" hidden="1" customWidth="1"/>
    <col min="6910" max="6910" width="19.140625" style="3" hidden="1" customWidth="1"/>
    <col min="6911" max="6911" width="28.140625" style="3" hidden="1" customWidth="1"/>
    <col min="6912" max="6912" width="23.28515625" style="3" hidden="1" customWidth="1"/>
    <col min="6913" max="6913" width="4.5703125" style="3" hidden="1" customWidth="1"/>
    <col min="6914" max="6914" width="3" style="3" hidden="1" customWidth="1"/>
    <col min="6915" max="7159" width="11.42578125" style="3" hidden="1"/>
    <col min="7160" max="7160" width="3.42578125" style="3" hidden="1" customWidth="1"/>
    <col min="7161" max="7161" width="3.7109375" style="3" hidden="1" customWidth="1"/>
    <col min="7162" max="7162" width="11.42578125" style="3" hidden="1" customWidth="1"/>
    <col min="7163" max="7163" width="58.5703125" style="3" hidden="1" customWidth="1"/>
    <col min="7164" max="7164" width="23.85546875" style="3" hidden="1" customWidth="1"/>
    <col min="7165" max="7165" width="20.5703125" style="3" hidden="1" customWidth="1"/>
    <col min="7166" max="7166" width="19.140625" style="3" hidden="1" customWidth="1"/>
    <col min="7167" max="7167" width="28.140625" style="3" hidden="1" customWidth="1"/>
    <col min="7168" max="7168" width="23.28515625" style="3" hidden="1" customWidth="1"/>
    <col min="7169" max="7169" width="4.5703125" style="3" hidden="1" customWidth="1"/>
    <col min="7170" max="7170" width="3" style="3" hidden="1" customWidth="1"/>
    <col min="7171" max="7415" width="11.42578125" style="3" hidden="1"/>
    <col min="7416" max="7416" width="3.42578125" style="3" hidden="1" customWidth="1"/>
    <col min="7417" max="7417" width="3.7109375" style="3" hidden="1" customWidth="1"/>
    <col min="7418" max="7418" width="11.42578125" style="3" hidden="1" customWidth="1"/>
    <col min="7419" max="7419" width="58.5703125" style="3" hidden="1" customWidth="1"/>
    <col min="7420" max="7420" width="23.85546875" style="3" hidden="1" customWidth="1"/>
    <col min="7421" max="7421" width="20.5703125" style="3" hidden="1" customWidth="1"/>
    <col min="7422" max="7422" width="19.140625" style="3" hidden="1" customWidth="1"/>
    <col min="7423" max="7423" width="28.140625" style="3" hidden="1" customWidth="1"/>
    <col min="7424" max="7424" width="23.28515625" style="3" hidden="1" customWidth="1"/>
    <col min="7425" max="7425" width="4.5703125" style="3" hidden="1" customWidth="1"/>
    <col min="7426" max="7426" width="3" style="3" hidden="1" customWidth="1"/>
    <col min="7427" max="7671" width="11.42578125" style="3" hidden="1"/>
    <col min="7672" max="7672" width="3.42578125" style="3" hidden="1" customWidth="1"/>
    <col min="7673" max="7673" width="3.7109375" style="3" hidden="1" customWidth="1"/>
    <col min="7674" max="7674" width="11.42578125" style="3" hidden="1" customWidth="1"/>
    <col min="7675" max="7675" width="58.5703125" style="3" hidden="1" customWidth="1"/>
    <col min="7676" max="7676" width="23.85546875" style="3" hidden="1" customWidth="1"/>
    <col min="7677" max="7677" width="20.5703125" style="3" hidden="1" customWidth="1"/>
    <col min="7678" max="7678" width="19.140625" style="3" hidden="1" customWidth="1"/>
    <col min="7679" max="7679" width="28.140625" style="3" hidden="1" customWidth="1"/>
    <col min="7680" max="7680" width="23.28515625" style="3" hidden="1" customWidth="1"/>
    <col min="7681" max="7681" width="4.5703125" style="3" hidden="1" customWidth="1"/>
    <col min="7682" max="7682" width="3" style="3" hidden="1" customWidth="1"/>
    <col min="7683" max="7927" width="11.42578125" style="3" hidden="1"/>
    <col min="7928" max="7928" width="3.42578125" style="3" hidden="1" customWidth="1"/>
    <col min="7929" max="7929" width="3.7109375" style="3" hidden="1" customWidth="1"/>
    <col min="7930" max="7930" width="11.42578125" style="3" hidden="1" customWidth="1"/>
    <col min="7931" max="7931" width="58.5703125" style="3" hidden="1" customWidth="1"/>
    <col min="7932" max="7932" width="23.85546875" style="3" hidden="1" customWidth="1"/>
    <col min="7933" max="7933" width="20.5703125" style="3" hidden="1" customWidth="1"/>
    <col min="7934" max="7934" width="19.140625" style="3" hidden="1" customWidth="1"/>
    <col min="7935" max="7935" width="28.140625" style="3" hidden="1" customWidth="1"/>
    <col min="7936" max="7936" width="23.28515625" style="3" hidden="1" customWidth="1"/>
    <col min="7937" max="7937" width="4.5703125" style="3" hidden="1" customWidth="1"/>
    <col min="7938" max="7938" width="3" style="3" hidden="1" customWidth="1"/>
    <col min="7939" max="8183" width="11.42578125" style="3" hidden="1"/>
    <col min="8184" max="8184" width="3.42578125" style="3" hidden="1" customWidth="1"/>
    <col min="8185" max="8185" width="3.7109375" style="3" hidden="1" customWidth="1"/>
    <col min="8186" max="8186" width="11.42578125" style="3" hidden="1" customWidth="1"/>
    <col min="8187" max="8187" width="58.5703125" style="3" hidden="1" customWidth="1"/>
    <col min="8188" max="8188" width="23.85546875" style="3" hidden="1" customWidth="1"/>
    <col min="8189" max="8189" width="20.5703125" style="3" hidden="1" customWidth="1"/>
    <col min="8190" max="8190" width="19.140625" style="3" hidden="1" customWidth="1"/>
    <col min="8191" max="8191" width="28.140625" style="3" hidden="1" customWidth="1"/>
    <col min="8192" max="8192" width="23.28515625" style="3" hidden="1" customWidth="1"/>
    <col min="8193" max="8193" width="4.5703125" style="3" hidden="1" customWidth="1"/>
    <col min="8194" max="8194" width="3" style="3" hidden="1" customWidth="1"/>
    <col min="8195" max="8439" width="11.42578125" style="3" hidden="1"/>
    <col min="8440" max="8440" width="3.42578125" style="3" hidden="1" customWidth="1"/>
    <col min="8441" max="8441" width="3.7109375" style="3" hidden="1" customWidth="1"/>
    <col min="8442" max="8442" width="11.42578125" style="3" hidden="1" customWidth="1"/>
    <col min="8443" max="8443" width="58.5703125" style="3" hidden="1" customWidth="1"/>
    <col min="8444" max="8444" width="23.85546875" style="3" hidden="1" customWidth="1"/>
    <col min="8445" max="8445" width="20.5703125" style="3" hidden="1" customWidth="1"/>
    <col min="8446" max="8446" width="19.140625" style="3" hidden="1" customWidth="1"/>
    <col min="8447" max="8447" width="28.140625" style="3" hidden="1" customWidth="1"/>
    <col min="8448" max="8448" width="23.28515625" style="3" hidden="1" customWidth="1"/>
    <col min="8449" max="8449" width="4.5703125" style="3" hidden="1" customWidth="1"/>
    <col min="8450" max="8450" width="3" style="3" hidden="1" customWidth="1"/>
    <col min="8451" max="8695" width="11.42578125" style="3" hidden="1"/>
    <col min="8696" max="8696" width="3.42578125" style="3" hidden="1" customWidth="1"/>
    <col min="8697" max="8697" width="3.7109375" style="3" hidden="1" customWidth="1"/>
    <col min="8698" max="8698" width="11.42578125" style="3" hidden="1" customWidth="1"/>
    <col min="8699" max="8699" width="58.5703125" style="3" hidden="1" customWidth="1"/>
    <col min="8700" max="8700" width="23.85546875" style="3" hidden="1" customWidth="1"/>
    <col min="8701" max="8701" width="20.5703125" style="3" hidden="1" customWidth="1"/>
    <col min="8702" max="8702" width="19.140625" style="3" hidden="1" customWidth="1"/>
    <col min="8703" max="8703" width="28.140625" style="3" hidden="1" customWidth="1"/>
    <col min="8704" max="8704" width="23.28515625" style="3" hidden="1" customWidth="1"/>
    <col min="8705" max="8705" width="4.5703125" style="3" hidden="1" customWidth="1"/>
    <col min="8706" max="8706" width="3" style="3" hidden="1" customWidth="1"/>
    <col min="8707" max="8951" width="11.42578125" style="3" hidden="1"/>
    <col min="8952" max="8952" width="3.42578125" style="3" hidden="1" customWidth="1"/>
    <col min="8953" max="8953" width="3.7109375" style="3" hidden="1" customWidth="1"/>
    <col min="8954" max="8954" width="11.42578125" style="3" hidden="1" customWidth="1"/>
    <col min="8955" max="8955" width="58.5703125" style="3" hidden="1" customWidth="1"/>
    <col min="8956" max="8956" width="23.85546875" style="3" hidden="1" customWidth="1"/>
    <col min="8957" max="8957" width="20.5703125" style="3" hidden="1" customWidth="1"/>
    <col min="8958" max="8958" width="19.140625" style="3" hidden="1" customWidth="1"/>
    <col min="8959" max="8959" width="28.140625" style="3" hidden="1" customWidth="1"/>
    <col min="8960" max="8960" width="23.28515625" style="3" hidden="1" customWidth="1"/>
    <col min="8961" max="8961" width="4.5703125" style="3" hidden="1" customWidth="1"/>
    <col min="8962" max="8962" width="3" style="3" hidden="1" customWidth="1"/>
    <col min="8963" max="9207" width="11.42578125" style="3" hidden="1"/>
    <col min="9208" max="9208" width="3.42578125" style="3" hidden="1" customWidth="1"/>
    <col min="9209" max="9209" width="3.7109375" style="3" hidden="1" customWidth="1"/>
    <col min="9210" max="9210" width="11.42578125" style="3" hidden="1" customWidth="1"/>
    <col min="9211" max="9211" width="58.5703125" style="3" hidden="1" customWidth="1"/>
    <col min="9212" max="9212" width="23.85546875" style="3" hidden="1" customWidth="1"/>
    <col min="9213" max="9213" width="20.5703125" style="3" hidden="1" customWidth="1"/>
    <col min="9214" max="9214" width="19.140625" style="3" hidden="1" customWidth="1"/>
    <col min="9215" max="9215" width="28.140625" style="3" hidden="1" customWidth="1"/>
    <col min="9216" max="9216" width="23.28515625" style="3" hidden="1" customWidth="1"/>
    <col min="9217" max="9217" width="4.5703125" style="3" hidden="1" customWidth="1"/>
    <col min="9218" max="9218" width="3" style="3" hidden="1" customWidth="1"/>
    <col min="9219" max="9463" width="11.42578125" style="3" hidden="1"/>
    <col min="9464" max="9464" width="3.42578125" style="3" hidden="1" customWidth="1"/>
    <col min="9465" max="9465" width="3.7109375" style="3" hidden="1" customWidth="1"/>
    <col min="9466" max="9466" width="11.42578125" style="3" hidden="1" customWidth="1"/>
    <col min="9467" max="9467" width="58.5703125" style="3" hidden="1" customWidth="1"/>
    <col min="9468" max="9468" width="23.85546875" style="3" hidden="1" customWidth="1"/>
    <col min="9469" max="9469" width="20.5703125" style="3" hidden="1" customWidth="1"/>
    <col min="9470" max="9470" width="19.140625" style="3" hidden="1" customWidth="1"/>
    <col min="9471" max="9471" width="28.140625" style="3" hidden="1" customWidth="1"/>
    <col min="9472" max="9472" width="23.28515625" style="3" hidden="1" customWidth="1"/>
    <col min="9473" max="9473" width="4.5703125" style="3" hidden="1" customWidth="1"/>
    <col min="9474" max="9474" width="3" style="3" hidden="1" customWidth="1"/>
    <col min="9475" max="9719" width="11.42578125" style="3" hidden="1"/>
    <col min="9720" max="9720" width="3.42578125" style="3" hidden="1" customWidth="1"/>
    <col min="9721" max="9721" width="3.7109375" style="3" hidden="1" customWidth="1"/>
    <col min="9722" max="9722" width="11.42578125" style="3" hidden="1" customWidth="1"/>
    <col min="9723" max="9723" width="58.5703125" style="3" hidden="1" customWidth="1"/>
    <col min="9724" max="9724" width="23.85546875" style="3" hidden="1" customWidth="1"/>
    <col min="9725" max="9725" width="20.5703125" style="3" hidden="1" customWidth="1"/>
    <col min="9726" max="9726" width="19.140625" style="3" hidden="1" customWidth="1"/>
    <col min="9727" max="9727" width="28.140625" style="3" hidden="1" customWidth="1"/>
    <col min="9728" max="9728" width="23.28515625" style="3" hidden="1" customWidth="1"/>
    <col min="9729" max="9729" width="4.5703125" style="3" hidden="1" customWidth="1"/>
    <col min="9730" max="9730" width="3" style="3" hidden="1" customWidth="1"/>
    <col min="9731" max="9975" width="11.42578125" style="3" hidden="1"/>
    <col min="9976" max="9976" width="3.42578125" style="3" hidden="1" customWidth="1"/>
    <col min="9977" max="9977" width="3.7109375" style="3" hidden="1" customWidth="1"/>
    <col min="9978" max="9978" width="11.42578125" style="3" hidden="1" customWidth="1"/>
    <col min="9979" max="9979" width="58.5703125" style="3" hidden="1" customWidth="1"/>
    <col min="9980" max="9980" width="23.85546875" style="3" hidden="1" customWidth="1"/>
    <col min="9981" max="9981" width="20.5703125" style="3" hidden="1" customWidth="1"/>
    <col min="9982" max="9982" width="19.140625" style="3" hidden="1" customWidth="1"/>
    <col min="9983" max="9983" width="28.140625" style="3" hidden="1" customWidth="1"/>
    <col min="9984" max="9984" width="23.28515625" style="3" hidden="1" customWidth="1"/>
    <col min="9985" max="9985" width="4.5703125" style="3" hidden="1" customWidth="1"/>
    <col min="9986" max="9986" width="3" style="3" hidden="1" customWidth="1"/>
    <col min="9987" max="10231" width="11.42578125" style="3" hidden="1"/>
    <col min="10232" max="10232" width="3.42578125" style="3" hidden="1" customWidth="1"/>
    <col min="10233" max="10233" width="3.7109375" style="3" hidden="1" customWidth="1"/>
    <col min="10234" max="10234" width="11.42578125" style="3" hidden="1" customWidth="1"/>
    <col min="10235" max="10235" width="58.5703125" style="3" hidden="1" customWidth="1"/>
    <col min="10236" max="10236" width="23.85546875" style="3" hidden="1" customWidth="1"/>
    <col min="10237" max="10237" width="20.5703125" style="3" hidden="1" customWidth="1"/>
    <col min="10238" max="10238" width="19.140625" style="3" hidden="1" customWidth="1"/>
    <col min="10239" max="10239" width="28.140625" style="3" hidden="1" customWidth="1"/>
    <col min="10240" max="10240" width="23.28515625" style="3" hidden="1" customWidth="1"/>
    <col min="10241" max="10241" width="4.5703125" style="3" hidden="1" customWidth="1"/>
    <col min="10242" max="10242" width="3" style="3" hidden="1" customWidth="1"/>
    <col min="10243" max="10487" width="11.42578125" style="3" hidden="1"/>
    <col min="10488" max="10488" width="3.42578125" style="3" hidden="1" customWidth="1"/>
    <col min="10489" max="10489" width="3.7109375" style="3" hidden="1" customWidth="1"/>
    <col min="10490" max="10490" width="11.42578125" style="3" hidden="1" customWidth="1"/>
    <col min="10491" max="10491" width="58.5703125" style="3" hidden="1" customWidth="1"/>
    <col min="10492" max="10492" width="23.85546875" style="3" hidden="1" customWidth="1"/>
    <col min="10493" max="10493" width="20.5703125" style="3" hidden="1" customWidth="1"/>
    <col min="10494" max="10494" width="19.140625" style="3" hidden="1" customWidth="1"/>
    <col min="10495" max="10495" width="28.140625" style="3" hidden="1" customWidth="1"/>
    <col min="10496" max="10496" width="23.28515625" style="3" hidden="1" customWidth="1"/>
    <col min="10497" max="10497" width="4.5703125" style="3" hidden="1" customWidth="1"/>
    <col min="10498" max="10498" width="3" style="3" hidden="1" customWidth="1"/>
    <col min="10499" max="10743" width="11.42578125" style="3" hidden="1"/>
    <col min="10744" max="10744" width="3.42578125" style="3" hidden="1" customWidth="1"/>
    <col min="10745" max="10745" width="3.7109375" style="3" hidden="1" customWidth="1"/>
    <col min="10746" max="10746" width="11.42578125" style="3" hidden="1" customWidth="1"/>
    <col min="10747" max="10747" width="58.5703125" style="3" hidden="1" customWidth="1"/>
    <col min="10748" max="10748" width="23.85546875" style="3" hidden="1" customWidth="1"/>
    <col min="10749" max="10749" width="20.5703125" style="3" hidden="1" customWidth="1"/>
    <col min="10750" max="10750" width="19.140625" style="3" hidden="1" customWidth="1"/>
    <col min="10751" max="10751" width="28.140625" style="3" hidden="1" customWidth="1"/>
    <col min="10752" max="10752" width="23.28515625" style="3" hidden="1" customWidth="1"/>
    <col min="10753" max="10753" width="4.5703125" style="3" hidden="1" customWidth="1"/>
    <col min="10754" max="10754" width="3" style="3" hidden="1" customWidth="1"/>
    <col min="10755" max="10999" width="11.42578125" style="3" hidden="1"/>
    <col min="11000" max="11000" width="3.42578125" style="3" hidden="1" customWidth="1"/>
    <col min="11001" max="11001" width="3.7109375" style="3" hidden="1" customWidth="1"/>
    <col min="11002" max="11002" width="11.42578125" style="3" hidden="1" customWidth="1"/>
    <col min="11003" max="11003" width="58.5703125" style="3" hidden="1" customWidth="1"/>
    <col min="11004" max="11004" width="23.85546875" style="3" hidden="1" customWidth="1"/>
    <col min="11005" max="11005" width="20.5703125" style="3" hidden="1" customWidth="1"/>
    <col min="11006" max="11006" width="19.140625" style="3" hidden="1" customWidth="1"/>
    <col min="11007" max="11007" width="28.140625" style="3" hidden="1" customWidth="1"/>
    <col min="11008" max="11008" width="23.28515625" style="3" hidden="1" customWidth="1"/>
    <col min="11009" max="11009" width="4.5703125" style="3" hidden="1" customWidth="1"/>
    <col min="11010" max="11010" width="3" style="3" hidden="1" customWidth="1"/>
    <col min="11011" max="11255" width="11.42578125" style="3" hidden="1"/>
    <col min="11256" max="11256" width="3.42578125" style="3" hidden="1" customWidth="1"/>
    <col min="11257" max="11257" width="3.7109375" style="3" hidden="1" customWidth="1"/>
    <col min="11258" max="11258" width="11.42578125" style="3" hidden="1" customWidth="1"/>
    <col min="11259" max="11259" width="58.5703125" style="3" hidden="1" customWidth="1"/>
    <col min="11260" max="11260" width="23.85546875" style="3" hidden="1" customWidth="1"/>
    <col min="11261" max="11261" width="20.5703125" style="3" hidden="1" customWidth="1"/>
    <col min="11262" max="11262" width="19.140625" style="3" hidden="1" customWidth="1"/>
    <col min="11263" max="11263" width="28.140625" style="3" hidden="1" customWidth="1"/>
    <col min="11264" max="11264" width="23.28515625" style="3" hidden="1" customWidth="1"/>
    <col min="11265" max="11265" width="4.5703125" style="3" hidden="1" customWidth="1"/>
    <col min="11266" max="11266" width="3" style="3" hidden="1" customWidth="1"/>
    <col min="11267" max="11511" width="11.42578125" style="3" hidden="1"/>
    <col min="11512" max="11512" width="3.42578125" style="3" hidden="1" customWidth="1"/>
    <col min="11513" max="11513" width="3.7109375" style="3" hidden="1" customWidth="1"/>
    <col min="11514" max="11514" width="11.42578125" style="3" hidden="1" customWidth="1"/>
    <col min="11515" max="11515" width="58.5703125" style="3" hidden="1" customWidth="1"/>
    <col min="11516" max="11516" width="23.85546875" style="3" hidden="1" customWidth="1"/>
    <col min="11517" max="11517" width="20.5703125" style="3" hidden="1" customWidth="1"/>
    <col min="11518" max="11518" width="19.140625" style="3" hidden="1" customWidth="1"/>
    <col min="11519" max="11519" width="28.140625" style="3" hidden="1" customWidth="1"/>
    <col min="11520" max="11520" width="23.28515625" style="3" hidden="1" customWidth="1"/>
    <col min="11521" max="11521" width="4.5703125" style="3" hidden="1" customWidth="1"/>
    <col min="11522" max="11522" width="3" style="3" hidden="1" customWidth="1"/>
    <col min="11523" max="11767" width="11.42578125" style="3" hidden="1"/>
    <col min="11768" max="11768" width="3.42578125" style="3" hidden="1" customWidth="1"/>
    <col min="11769" max="11769" width="3.7109375" style="3" hidden="1" customWidth="1"/>
    <col min="11770" max="11770" width="11.42578125" style="3" hidden="1" customWidth="1"/>
    <col min="11771" max="11771" width="58.5703125" style="3" hidden="1" customWidth="1"/>
    <col min="11772" max="11772" width="23.85546875" style="3" hidden="1" customWidth="1"/>
    <col min="11773" max="11773" width="20.5703125" style="3" hidden="1" customWidth="1"/>
    <col min="11774" max="11774" width="19.140625" style="3" hidden="1" customWidth="1"/>
    <col min="11775" max="11775" width="28.140625" style="3" hidden="1" customWidth="1"/>
    <col min="11776" max="11776" width="23.28515625" style="3" hidden="1" customWidth="1"/>
    <col min="11777" max="11777" width="4.5703125" style="3" hidden="1" customWidth="1"/>
    <col min="11778" max="11778" width="3" style="3" hidden="1" customWidth="1"/>
    <col min="11779" max="12023" width="11.42578125" style="3" hidden="1"/>
    <col min="12024" max="12024" width="3.42578125" style="3" hidden="1" customWidth="1"/>
    <col min="12025" max="12025" width="3.7109375" style="3" hidden="1" customWidth="1"/>
    <col min="12026" max="12026" width="11.42578125" style="3" hidden="1" customWidth="1"/>
    <col min="12027" max="12027" width="58.5703125" style="3" hidden="1" customWidth="1"/>
    <col min="12028" max="12028" width="23.85546875" style="3" hidden="1" customWidth="1"/>
    <col min="12029" max="12029" width="20.5703125" style="3" hidden="1" customWidth="1"/>
    <col min="12030" max="12030" width="19.140625" style="3" hidden="1" customWidth="1"/>
    <col min="12031" max="12031" width="28.140625" style="3" hidden="1" customWidth="1"/>
    <col min="12032" max="12032" width="23.28515625" style="3" hidden="1" customWidth="1"/>
    <col min="12033" max="12033" width="4.5703125" style="3" hidden="1" customWidth="1"/>
    <col min="12034" max="12034" width="3" style="3" hidden="1" customWidth="1"/>
    <col min="12035" max="12279" width="11.42578125" style="3" hidden="1"/>
    <col min="12280" max="12280" width="3.42578125" style="3" hidden="1" customWidth="1"/>
    <col min="12281" max="12281" width="3.7109375" style="3" hidden="1" customWidth="1"/>
    <col min="12282" max="12282" width="11.42578125" style="3" hidden="1" customWidth="1"/>
    <col min="12283" max="12283" width="58.5703125" style="3" hidden="1" customWidth="1"/>
    <col min="12284" max="12284" width="23.85546875" style="3" hidden="1" customWidth="1"/>
    <col min="12285" max="12285" width="20.5703125" style="3" hidden="1" customWidth="1"/>
    <col min="12286" max="12286" width="19.140625" style="3" hidden="1" customWidth="1"/>
    <col min="12287" max="12287" width="28.140625" style="3" hidden="1" customWidth="1"/>
    <col min="12288" max="12288" width="23.28515625" style="3" hidden="1" customWidth="1"/>
    <col min="12289" max="12289" width="4.5703125" style="3" hidden="1" customWidth="1"/>
    <col min="12290" max="12290" width="3" style="3" hidden="1" customWidth="1"/>
    <col min="12291" max="12535" width="11.42578125" style="3" hidden="1"/>
    <col min="12536" max="12536" width="3.42578125" style="3" hidden="1" customWidth="1"/>
    <col min="12537" max="12537" width="3.7109375" style="3" hidden="1" customWidth="1"/>
    <col min="12538" max="12538" width="11.42578125" style="3" hidden="1" customWidth="1"/>
    <col min="12539" max="12539" width="58.5703125" style="3" hidden="1" customWidth="1"/>
    <col min="12540" max="12540" width="23.85546875" style="3" hidden="1" customWidth="1"/>
    <col min="12541" max="12541" width="20.5703125" style="3" hidden="1" customWidth="1"/>
    <col min="12542" max="12542" width="19.140625" style="3" hidden="1" customWidth="1"/>
    <col min="12543" max="12543" width="28.140625" style="3" hidden="1" customWidth="1"/>
    <col min="12544" max="12544" width="23.28515625" style="3" hidden="1" customWidth="1"/>
    <col min="12545" max="12545" width="4.5703125" style="3" hidden="1" customWidth="1"/>
    <col min="12546" max="12546" width="3" style="3" hidden="1" customWidth="1"/>
    <col min="12547" max="12791" width="11.42578125" style="3" hidden="1"/>
    <col min="12792" max="12792" width="3.42578125" style="3" hidden="1" customWidth="1"/>
    <col min="12793" max="12793" width="3.7109375" style="3" hidden="1" customWidth="1"/>
    <col min="12794" max="12794" width="11.42578125" style="3" hidden="1" customWidth="1"/>
    <col min="12795" max="12795" width="58.5703125" style="3" hidden="1" customWidth="1"/>
    <col min="12796" max="12796" width="23.85546875" style="3" hidden="1" customWidth="1"/>
    <col min="12797" max="12797" width="20.5703125" style="3" hidden="1" customWidth="1"/>
    <col min="12798" max="12798" width="19.140625" style="3" hidden="1" customWidth="1"/>
    <col min="12799" max="12799" width="28.140625" style="3" hidden="1" customWidth="1"/>
    <col min="12800" max="12800" width="23.28515625" style="3" hidden="1" customWidth="1"/>
    <col min="12801" max="12801" width="4.5703125" style="3" hidden="1" customWidth="1"/>
    <col min="12802" max="12802" width="3" style="3" hidden="1" customWidth="1"/>
    <col min="12803" max="13047" width="11.42578125" style="3" hidden="1"/>
    <col min="13048" max="13048" width="3.42578125" style="3" hidden="1" customWidth="1"/>
    <col min="13049" max="13049" width="3.7109375" style="3" hidden="1" customWidth="1"/>
    <col min="13050" max="13050" width="11.42578125" style="3" hidden="1" customWidth="1"/>
    <col min="13051" max="13051" width="58.5703125" style="3" hidden="1" customWidth="1"/>
    <col min="13052" max="13052" width="23.85546875" style="3" hidden="1" customWidth="1"/>
    <col min="13053" max="13053" width="20.5703125" style="3" hidden="1" customWidth="1"/>
    <col min="13054" max="13054" width="19.140625" style="3" hidden="1" customWidth="1"/>
    <col min="13055" max="13055" width="28.140625" style="3" hidden="1" customWidth="1"/>
    <col min="13056" max="13056" width="23.28515625" style="3" hidden="1" customWidth="1"/>
    <col min="13057" max="13057" width="4.5703125" style="3" hidden="1" customWidth="1"/>
    <col min="13058" max="13058" width="3" style="3" hidden="1" customWidth="1"/>
    <col min="13059" max="13303" width="11.42578125" style="3" hidden="1"/>
    <col min="13304" max="13304" width="3.42578125" style="3" hidden="1" customWidth="1"/>
    <col min="13305" max="13305" width="3.7109375" style="3" hidden="1" customWidth="1"/>
    <col min="13306" max="13306" width="11.42578125" style="3" hidden="1" customWidth="1"/>
    <col min="13307" max="13307" width="58.5703125" style="3" hidden="1" customWidth="1"/>
    <col min="13308" max="13308" width="23.85546875" style="3" hidden="1" customWidth="1"/>
    <col min="13309" max="13309" width="20.5703125" style="3" hidden="1" customWidth="1"/>
    <col min="13310" max="13310" width="19.140625" style="3" hidden="1" customWidth="1"/>
    <col min="13311" max="13311" width="28.140625" style="3" hidden="1" customWidth="1"/>
    <col min="13312" max="13312" width="23.28515625" style="3" hidden="1" customWidth="1"/>
    <col min="13313" max="13313" width="4.5703125" style="3" hidden="1" customWidth="1"/>
    <col min="13314" max="13314" width="3" style="3" hidden="1" customWidth="1"/>
    <col min="13315" max="13559" width="11.42578125" style="3" hidden="1"/>
    <col min="13560" max="13560" width="3.42578125" style="3" hidden="1" customWidth="1"/>
    <col min="13561" max="13561" width="3.7109375" style="3" hidden="1" customWidth="1"/>
    <col min="13562" max="13562" width="11.42578125" style="3" hidden="1" customWidth="1"/>
    <col min="13563" max="13563" width="58.5703125" style="3" hidden="1" customWidth="1"/>
    <col min="13564" max="13564" width="23.85546875" style="3" hidden="1" customWidth="1"/>
    <col min="13565" max="13565" width="20.5703125" style="3" hidden="1" customWidth="1"/>
    <col min="13566" max="13566" width="19.140625" style="3" hidden="1" customWidth="1"/>
    <col min="13567" max="13567" width="28.140625" style="3" hidden="1" customWidth="1"/>
    <col min="13568" max="13568" width="23.28515625" style="3" hidden="1" customWidth="1"/>
    <col min="13569" max="13569" width="4.5703125" style="3" hidden="1" customWidth="1"/>
    <col min="13570" max="13570" width="3" style="3" hidden="1" customWidth="1"/>
    <col min="13571" max="13815" width="11.42578125" style="3" hidden="1"/>
    <col min="13816" max="13816" width="3.42578125" style="3" hidden="1" customWidth="1"/>
    <col min="13817" max="13817" width="3.7109375" style="3" hidden="1" customWidth="1"/>
    <col min="13818" max="13818" width="11.42578125" style="3" hidden="1" customWidth="1"/>
    <col min="13819" max="13819" width="58.5703125" style="3" hidden="1" customWidth="1"/>
    <col min="13820" max="13820" width="23.85546875" style="3" hidden="1" customWidth="1"/>
    <col min="13821" max="13821" width="20.5703125" style="3" hidden="1" customWidth="1"/>
    <col min="13822" max="13822" width="19.140625" style="3" hidden="1" customWidth="1"/>
    <col min="13823" max="13823" width="28.140625" style="3" hidden="1" customWidth="1"/>
    <col min="13824" max="13824" width="23.28515625" style="3" hidden="1" customWidth="1"/>
    <col min="13825" max="13825" width="4.5703125" style="3" hidden="1" customWidth="1"/>
    <col min="13826" max="13826" width="3" style="3" hidden="1" customWidth="1"/>
    <col min="13827" max="14071" width="11.42578125" style="3" hidden="1"/>
    <col min="14072" max="14072" width="3.42578125" style="3" hidden="1" customWidth="1"/>
    <col min="14073" max="14073" width="3.7109375" style="3" hidden="1" customWidth="1"/>
    <col min="14074" max="14074" width="11.42578125" style="3" hidden="1" customWidth="1"/>
    <col min="14075" max="14075" width="58.5703125" style="3" hidden="1" customWidth="1"/>
    <col min="14076" max="14076" width="23.85546875" style="3" hidden="1" customWidth="1"/>
    <col min="14077" max="14077" width="20.5703125" style="3" hidden="1" customWidth="1"/>
    <col min="14078" max="14078" width="19.140625" style="3" hidden="1" customWidth="1"/>
    <col min="14079" max="14079" width="28.140625" style="3" hidden="1" customWidth="1"/>
    <col min="14080" max="14080" width="23.28515625" style="3" hidden="1" customWidth="1"/>
    <col min="14081" max="14081" width="4.5703125" style="3" hidden="1" customWidth="1"/>
    <col min="14082" max="14082" width="3" style="3" hidden="1" customWidth="1"/>
    <col min="14083" max="14327" width="11.42578125" style="3" hidden="1"/>
    <col min="14328" max="14328" width="3.42578125" style="3" hidden="1" customWidth="1"/>
    <col min="14329" max="14329" width="3.7109375" style="3" hidden="1" customWidth="1"/>
    <col min="14330" max="14330" width="11.42578125" style="3" hidden="1" customWidth="1"/>
    <col min="14331" max="14331" width="58.5703125" style="3" hidden="1" customWidth="1"/>
    <col min="14332" max="14332" width="23.85546875" style="3" hidden="1" customWidth="1"/>
    <col min="14333" max="14333" width="20.5703125" style="3" hidden="1" customWidth="1"/>
    <col min="14334" max="14334" width="19.140625" style="3" hidden="1" customWidth="1"/>
    <col min="14335" max="14335" width="28.140625" style="3" hidden="1" customWidth="1"/>
    <col min="14336" max="14336" width="23.28515625" style="3" hidden="1" customWidth="1"/>
    <col min="14337" max="14337" width="4.5703125" style="3" hidden="1" customWidth="1"/>
    <col min="14338" max="14338" width="3" style="3" hidden="1" customWidth="1"/>
    <col min="14339" max="14583" width="11.42578125" style="3" hidden="1"/>
    <col min="14584" max="14584" width="3.42578125" style="3" hidden="1" customWidth="1"/>
    <col min="14585" max="14585" width="3.7109375" style="3" hidden="1" customWidth="1"/>
    <col min="14586" max="14586" width="11.42578125" style="3" hidden="1" customWidth="1"/>
    <col min="14587" max="14587" width="58.5703125" style="3" hidden="1" customWidth="1"/>
    <col min="14588" max="14588" width="23.85546875" style="3" hidden="1" customWidth="1"/>
    <col min="14589" max="14589" width="20.5703125" style="3" hidden="1" customWidth="1"/>
    <col min="14590" max="14590" width="19.140625" style="3" hidden="1" customWidth="1"/>
    <col min="14591" max="14591" width="28.140625" style="3" hidden="1" customWidth="1"/>
    <col min="14592" max="14592" width="23.28515625" style="3" hidden="1" customWidth="1"/>
    <col min="14593" max="14593" width="4.5703125" style="3" hidden="1" customWidth="1"/>
    <col min="14594" max="14594" width="3" style="3" hidden="1" customWidth="1"/>
    <col min="14595" max="14839" width="11.42578125" style="3" hidden="1"/>
    <col min="14840" max="14840" width="3.42578125" style="3" hidden="1" customWidth="1"/>
    <col min="14841" max="14841" width="3.7109375" style="3" hidden="1" customWidth="1"/>
    <col min="14842" max="14842" width="11.42578125" style="3" hidden="1" customWidth="1"/>
    <col min="14843" max="14843" width="58.5703125" style="3" hidden="1" customWidth="1"/>
    <col min="14844" max="14844" width="23.85546875" style="3" hidden="1" customWidth="1"/>
    <col min="14845" max="14845" width="20.5703125" style="3" hidden="1" customWidth="1"/>
    <col min="14846" max="14846" width="19.140625" style="3" hidden="1" customWidth="1"/>
    <col min="14847" max="14847" width="28.140625" style="3" hidden="1" customWidth="1"/>
    <col min="14848" max="14848" width="23.28515625" style="3" hidden="1" customWidth="1"/>
    <col min="14849" max="14849" width="4.5703125" style="3" hidden="1" customWidth="1"/>
    <col min="14850" max="14850" width="3" style="3" hidden="1" customWidth="1"/>
    <col min="14851" max="15095" width="11.42578125" style="3" hidden="1"/>
    <col min="15096" max="15096" width="3.42578125" style="3" hidden="1" customWidth="1"/>
    <col min="15097" max="15097" width="3.7109375" style="3" hidden="1" customWidth="1"/>
    <col min="15098" max="15098" width="11.42578125" style="3" hidden="1" customWidth="1"/>
    <col min="15099" max="15099" width="58.5703125" style="3" hidden="1" customWidth="1"/>
    <col min="15100" max="15100" width="23.85546875" style="3" hidden="1" customWidth="1"/>
    <col min="15101" max="15101" width="20.5703125" style="3" hidden="1" customWidth="1"/>
    <col min="15102" max="15102" width="19.140625" style="3" hidden="1" customWidth="1"/>
    <col min="15103" max="15103" width="28.140625" style="3" hidden="1" customWidth="1"/>
    <col min="15104" max="15104" width="23.28515625" style="3" hidden="1" customWidth="1"/>
    <col min="15105" max="15105" width="4.5703125" style="3" hidden="1" customWidth="1"/>
    <col min="15106" max="15106" width="3" style="3" hidden="1" customWidth="1"/>
    <col min="15107" max="15351" width="11.42578125" style="3" hidden="1"/>
    <col min="15352" max="15352" width="3.42578125" style="3" hidden="1" customWidth="1"/>
    <col min="15353" max="15353" width="3.7109375" style="3" hidden="1" customWidth="1"/>
    <col min="15354" max="15354" width="11.42578125" style="3" hidden="1" customWidth="1"/>
    <col min="15355" max="15355" width="58.5703125" style="3" hidden="1" customWidth="1"/>
    <col min="15356" max="15356" width="23.85546875" style="3" hidden="1" customWidth="1"/>
    <col min="15357" max="15357" width="20.5703125" style="3" hidden="1" customWidth="1"/>
    <col min="15358" max="15358" width="19.140625" style="3" hidden="1" customWidth="1"/>
    <col min="15359" max="15359" width="28.140625" style="3" hidden="1" customWidth="1"/>
    <col min="15360" max="15360" width="23.28515625" style="3" hidden="1" customWidth="1"/>
    <col min="15361" max="15361" width="4.5703125" style="3" hidden="1" customWidth="1"/>
    <col min="15362" max="15362" width="3" style="3" hidden="1" customWidth="1"/>
    <col min="15363" max="15607" width="11.42578125" style="3" hidden="1"/>
    <col min="15608" max="15608" width="3.42578125" style="3" hidden="1" customWidth="1"/>
    <col min="15609" max="15609" width="3.7109375" style="3" hidden="1" customWidth="1"/>
    <col min="15610" max="15610" width="11.42578125" style="3" hidden="1" customWidth="1"/>
    <col min="15611" max="15611" width="58.5703125" style="3" hidden="1" customWidth="1"/>
    <col min="15612" max="15612" width="23.85546875" style="3" hidden="1" customWidth="1"/>
    <col min="15613" max="15613" width="20.5703125" style="3" hidden="1" customWidth="1"/>
    <col min="15614" max="15614" width="19.140625" style="3" hidden="1" customWidth="1"/>
    <col min="15615" max="15615" width="28.140625" style="3" hidden="1" customWidth="1"/>
    <col min="15616" max="15616" width="23.28515625" style="3" hidden="1" customWidth="1"/>
    <col min="15617" max="15617" width="4.5703125" style="3" hidden="1" customWidth="1"/>
    <col min="15618" max="15618" width="3" style="3" hidden="1" customWidth="1"/>
    <col min="15619" max="15863" width="11.42578125" style="3" hidden="1"/>
    <col min="15864" max="15864" width="3.42578125" style="3" hidden="1" customWidth="1"/>
    <col min="15865" max="15865" width="3.7109375" style="3" hidden="1" customWidth="1"/>
    <col min="15866" max="15866" width="11.42578125" style="3" hidden="1" customWidth="1"/>
    <col min="15867" max="15867" width="58.5703125" style="3" hidden="1" customWidth="1"/>
    <col min="15868" max="15868" width="23.85546875" style="3" hidden="1" customWidth="1"/>
    <col min="15869" max="15869" width="20.5703125" style="3" hidden="1" customWidth="1"/>
    <col min="15870" max="15870" width="19.140625" style="3" hidden="1" customWidth="1"/>
    <col min="15871" max="15871" width="28.140625" style="3" hidden="1" customWidth="1"/>
    <col min="15872" max="15872" width="23.28515625" style="3" hidden="1" customWidth="1"/>
    <col min="15873" max="15873" width="4.5703125" style="3" hidden="1" customWidth="1"/>
    <col min="15874" max="15874" width="3" style="3" hidden="1" customWidth="1"/>
    <col min="15875" max="16119" width="11.42578125" style="3" hidden="1"/>
    <col min="16120" max="16120" width="3.42578125" style="3" hidden="1" customWidth="1"/>
    <col min="16121" max="16121" width="3.7109375" style="3" hidden="1" customWidth="1"/>
    <col min="16122" max="16122" width="11.42578125" style="3" hidden="1" customWidth="1"/>
    <col min="16123" max="16123" width="58.5703125" style="3" hidden="1" customWidth="1"/>
    <col min="16124" max="16124" width="23.85546875" style="3" hidden="1" customWidth="1"/>
    <col min="16125" max="16125" width="20.5703125" style="3" hidden="1" customWidth="1"/>
    <col min="16126" max="16126" width="19.140625" style="3" hidden="1" customWidth="1"/>
    <col min="16127" max="16127" width="28.140625" style="3" hidden="1" customWidth="1"/>
    <col min="16128" max="16128" width="23.28515625" style="3" hidden="1" customWidth="1"/>
    <col min="16129" max="16129" width="4.5703125" style="3" hidden="1" customWidth="1"/>
    <col min="16130" max="16130" width="3" style="3" hidden="1" customWidth="1"/>
    <col min="16131" max="16141" width="0" style="3" hidden="1"/>
    <col min="16142" max="16384" width="11.42578125" style="3" hidden="1"/>
  </cols>
  <sheetData>
    <row r="1" spans="2:252" ht="12" customHeight="1" x14ac:dyDescent="0.25">
      <c r="B1" s="1"/>
      <c r="C1" s="1"/>
      <c r="D1" s="2"/>
      <c r="E1" s="2"/>
      <c r="F1" s="2"/>
      <c r="G1" s="2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</row>
    <row r="2" spans="2:252" ht="18" x14ac:dyDescent="0.25">
      <c r="B2" s="5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</row>
    <row r="3" spans="2:252" ht="18" x14ac:dyDescent="0.25">
      <c r="B3" s="8"/>
      <c r="C3" s="9"/>
      <c r="D3" s="9" t="str">
        <f>CONCATENATE("Ente Consolidador: ",[1]Portada!$C$2)</f>
        <v>Ente Consolidador: MUNICIPIO DE COLÓN, QRO.</v>
      </c>
      <c r="E3" s="9"/>
      <c r="F3" s="9"/>
      <c r="G3" s="9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pans="2:252" ht="18" x14ac:dyDescent="0.25">
      <c r="B4" s="8"/>
      <c r="C4" s="11"/>
      <c r="D4" s="12" t="s">
        <v>0</v>
      </c>
      <c r="E4" s="11"/>
      <c r="F4" s="11"/>
      <c r="G4" s="11"/>
      <c r="H4" s="1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2:252" ht="18" x14ac:dyDescent="0.25">
      <c r="B5" s="8"/>
      <c r="C5" s="11"/>
      <c r="D5" s="12" t="str">
        <f>CONCATENATE("Del 1 de enero al ",TEXT([1]Portada!$E$6,"d mmmm aaaa"))</f>
        <v>Del 1 de enero al 31 diciembre 2024</v>
      </c>
      <c r="E5" s="11"/>
      <c r="F5" s="11"/>
      <c r="G5" s="11"/>
      <c r="H5" s="1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2:252" ht="15.75" customHeight="1" x14ac:dyDescent="0.25">
      <c r="B6" s="8"/>
      <c r="C6" s="11"/>
      <c r="D6" s="12" t="s">
        <v>1</v>
      </c>
      <c r="E6" s="11"/>
      <c r="F6" s="11"/>
      <c r="G6" s="11"/>
      <c r="H6" s="1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2:252" ht="18" x14ac:dyDescent="0.25">
      <c r="B7" s="8"/>
      <c r="C7" s="14"/>
      <c r="D7" s="12" t="s">
        <v>2</v>
      </c>
      <c r="E7" s="14"/>
      <c r="F7" s="14"/>
      <c r="G7" s="14"/>
      <c r="H7" s="1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pans="2:252" ht="6" customHeight="1" x14ac:dyDescent="0.25">
      <c r="B8" s="16" t="s">
        <v>3</v>
      </c>
      <c r="C8" s="17"/>
      <c r="D8" s="17"/>
      <c r="E8" s="17"/>
      <c r="F8" s="17"/>
      <c r="G8" s="17"/>
      <c r="H8" s="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2:252" ht="79.5" customHeight="1" x14ac:dyDescent="0.25">
      <c r="B9" s="19" t="s">
        <v>4</v>
      </c>
      <c r="C9" s="20"/>
      <c r="D9" s="21" t="s">
        <v>5</v>
      </c>
      <c r="E9" s="21" t="s">
        <v>6</v>
      </c>
      <c r="F9" s="21" t="s">
        <v>7</v>
      </c>
      <c r="G9" s="21" t="s">
        <v>8</v>
      </c>
      <c r="H9" s="22" t="s">
        <v>9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2:252" ht="20.100000000000001" customHeight="1" x14ac:dyDescent="0.25">
      <c r="B10" s="23"/>
      <c r="C10" s="24"/>
      <c r="D10" s="25"/>
      <c r="E10" s="25"/>
      <c r="F10" s="25"/>
      <c r="G10" s="25"/>
      <c r="H10" s="2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2:252" ht="20.100000000000001" customHeight="1" x14ac:dyDescent="0.25">
      <c r="B11" s="26" t="str">
        <f>"Hacienda Pública / Patrimonio Contribuido Neto de " &amp; [1]Portada!$C$6-1</f>
        <v>Hacienda Pública / Patrimonio Contribuido Neto de 2023</v>
      </c>
      <c r="C11" s="27"/>
      <c r="D11" s="28">
        <f>SUM(D12:D14)</f>
        <v>182688909.63</v>
      </c>
      <c r="E11" s="28"/>
      <c r="F11" s="28"/>
      <c r="G11" s="28"/>
      <c r="H11" s="28">
        <f>SUM(D11:G11)</f>
        <v>182688909.63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2:252" ht="20.100000000000001" customHeight="1" x14ac:dyDescent="0.25">
      <c r="B12" s="29" t="s">
        <v>10</v>
      </c>
      <c r="C12" s="30"/>
      <c r="D12" s="31">
        <f>[2]ESF!H38</f>
        <v>0</v>
      </c>
      <c r="E12" s="32"/>
      <c r="F12" s="32"/>
      <c r="G12" s="31"/>
      <c r="H12" s="31">
        <f>SUM(D12:G12)</f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pans="2:252" ht="20.100000000000001" customHeight="1" x14ac:dyDescent="0.25">
      <c r="B13" s="29" t="s">
        <v>11</v>
      </c>
      <c r="C13" s="30"/>
      <c r="D13" s="31">
        <f>[2]ESF!H39</f>
        <v>474260.76</v>
      </c>
      <c r="E13" s="32"/>
      <c r="F13" s="32"/>
      <c r="G13" s="31"/>
      <c r="H13" s="31">
        <f>SUM(D13:G13)</f>
        <v>474260.76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pans="2:252" ht="20.100000000000001" customHeight="1" x14ac:dyDescent="0.25">
      <c r="B14" s="29" t="s">
        <v>12</v>
      </c>
      <c r="C14" s="30"/>
      <c r="D14" s="31">
        <f>[2]ESF!H40</f>
        <v>182214648.87</v>
      </c>
      <c r="E14" s="32"/>
      <c r="F14" s="32"/>
      <c r="G14" s="31"/>
      <c r="H14" s="31">
        <f>SUM(D14:G14)</f>
        <v>182214648.87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</row>
    <row r="15" spans="2:252" ht="20.100000000000001" customHeight="1" x14ac:dyDescent="0.25">
      <c r="B15" s="23"/>
      <c r="C15" s="24"/>
      <c r="D15" s="32"/>
      <c r="E15" s="32"/>
      <c r="F15" s="32"/>
      <c r="G15" s="32"/>
      <c r="H15" s="3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</row>
    <row r="16" spans="2:252" ht="20.100000000000001" customHeight="1" x14ac:dyDescent="0.25">
      <c r="B16" s="33" t="str">
        <f>"Hacienda Pública / Patrimonio Generado Neto de " &amp; [1]Portada!$C$6-1</f>
        <v>Hacienda Pública / Patrimonio Generado Neto de 2023</v>
      </c>
      <c r="C16" s="34"/>
      <c r="D16" s="35"/>
      <c r="E16" s="35">
        <f>SUM(E18:E21)</f>
        <v>392863750.05000001</v>
      </c>
      <c r="F16" s="35">
        <f>F17</f>
        <v>102778413.27</v>
      </c>
      <c r="G16" s="35"/>
      <c r="H16" s="35">
        <f t="shared" ref="H16:H21" si="0">SUM(D16:G16)</f>
        <v>495642163.31999999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</row>
    <row r="17" spans="2:252" ht="20.100000000000001" customHeight="1" x14ac:dyDescent="0.25">
      <c r="B17" s="29" t="s">
        <v>13</v>
      </c>
      <c r="C17" s="30"/>
      <c r="D17" s="32"/>
      <c r="E17" s="32"/>
      <c r="F17" s="31">
        <f>[2]ESF!H43</f>
        <v>102778413.27</v>
      </c>
      <c r="G17" s="31"/>
      <c r="H17" s="31">
        <f t="shared" si="0"/>
        <v>102778413.27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pans="2:252" ht="20.100000000000001" customHeight="1" x14ac:dyDescent="0.25">
      <c r="B18" s="29" t="s">
        <v>14</v>
      </c>
      <c r="C18" s="30"/>
      <c r="D18" s="32"/>
      <c r="E18" s="31">
        <f>[2]ESF!H44</f>
        <v>309584336.05000001</v>
      </c>
      <c r="F18" s="31"/>
      <c r="G18" s="31"/>
      <c r="H18" s="31">
        <f t="shared" si="0"/>
        <v>309584336.05000001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2:252" ht="20.100000000000001" customHeight="1" x14ac:dyDescent="0.25">
      <c r="B19" s="29" t="s">
        <v>15</v>
      </c>
      <c r="C19" s="30"/>
      <c r="D19" s="32"/>
      <c r="E19" s="31">
        <f>[2]ESF!H45</f>
        <v>0</v>
      </c>
      <c r="F19" s="31"/>
      <c r="G19" s="31"/>
      <c r="H19" s="31">
        <f t="shared" si="0"/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pans="2:252" ht="20.100000000000001" customHeight="1" x14ac:dyDescent="0.25">
      <c r="B20" s="29" t="s">
        <v>16</v>
      </c>
      <c r="C20" s="30"/>
      <c r="D20" s="32"/>
      <c r="E20" s="31">
        <f>[2]ESF!H46</f>
        <v>0</v>
      </c>
      <c r="F20" s="31"/>
      <c r="G20" s="31"/>
      <c r="H20" s="31">
        <f t="shared" si="0"/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2:252" ht="20.100000000000001" customHeight="1" x14ac:dyDescent="0.25">
      <c r="B21" s="29" t="s">
        <v>17</v>
      </c>
      <c r="C21" s="30"/>
      <c r="D21" s="32"/>
      <c r="E21" s="31">
        <f>[2]ESF!H47</f>
        <v>83279414</v>
      </c>
      <c r="F21" s="32"/>
      <c r="G21" s="31"/>
      <c r="H21" s="31">
        <f t="shared" si="0"/>
        <v>83279414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2:252" ht="20.100000000000001" customHeight="1" x14ac:dyDescent="0.25">
      <c r="B22" s="36"/>
      <c r="C22" s="37"/>
      <c r="D22" s="32"/>
      <c r="E22" s="31"/>
      <c r="F22" s="32"/>
      <c r="G22" s="28"/>
      <c r="H22" s="3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2:252" ht="20.100000000000001" customHeight="1" x14ac:dyDescent="0.25">
      <c r="B23" s="38" t="str">
        <f>"Exceso o Insuficiencia en la Actualización de la Hacienda Pública / Patrimonio Neto de " &amp; [1]Portada!$C$6-1</f>
        <v>Exceso o Insuficiencia en la Actualización de la Hacienda Pública / Patrimonio Neto de 2023</v>
      </c>
      <c r="C23" s="39"/>
      <c r="D23" s="40"/>
      <c r="E23" s="41"/>
      <c r="F23" s="40"/>
      <c r="G23" s="35">
        <f>SUM(G24:G25)</f>
        <v>0</v>
      </c>
      <c r="H23" s="35">
        <f>SUM(D23:G23)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2:252" ht="20.100000000000001" customHeight="1" x14ac:dyDescent="0.25">
      <c r="B24" s="29" t="s">
        <v>18</v>
      </c>
      <c r="C24" s="30"/>
      <c r="D24" s="31"/>
      <c r="E24" s="32"/>
      <c r="F24" s="32"/>
      <c r="G24" s="31">
        <f>[2]ESF!H50</f>
        <v>0</v>
      </c>
      <c r="H24" s="31">
        <f>SUM(D24:G24)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2:252" ht="20.100000000000001" customHeight="1" x14ac:dyDescent="0.25">
      <c r="B25" s="29" t="s">
        <v>19</v>
      </c>
      <c r="C25" s="30"/>
      <c r="D25" s="31"/>
      <c r="E25" s="32"/>
      <c r="F25" s="32"/>
      <c r="G25" s="31">
        <f>[2]ESF!H51</f>
        <v>0</v>
      </c>
      <c r="H25" s="31">
        <f>SUM(D25:G25)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2:252" ht="20.100000000000001" customHeight="1" x14ac:dyDescent="0.25">
      <c r="B26" s="23"/>
      <c r="C26" s="24"/>
      <c r="D26" s="32"/>
      <c r="E26" s="32"/>
      <c r="F26" s="32"/>
      <c r="G26" s="32"/>
      <c r="H26" s="3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2:252" ht="20.100000000000001" customHeight="1" x14ac:dyDescent="0.25">
      <c r="B27" s="26" t="str">
        <f>"Hacienda Pública / Patrimonio Neto Final de " &amp; [1]Portada!$C$6-1</f>
        <v>Hacienda Pública / Patrimonio Neto Final de 2023</v>
      </c>
      <c r="C27" s="27"/>
      <c r="D27" s="28">
        <f>D11</f>
        <v>182688909.63</v>
      </c>
      <c r="E27" s="28">
        <f>E16</f>
        <v>392863750.05000001</v>
      </c>
      <c r="F27" s="28">
        <f>F16</f>
        <v>102778413.27</v>
      </c>
      <c r="G27" s="28">
        <f>G23</f>
        <v>0</v>
      </c>
      <c r="H27" s="28">
        <f>SUM(D27:G27)</f>
        <v>678331072.95000005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2:252" ht="20.100000000000001" customHeight="1" x14ac:dyDescent="0.25">
      <c r="B28" s="26"/>
      <c r="C28" s="27"/>
      <c r="D28" s="32"/>
      <c r="E28" s="32"/>
      <c r="F28" s="32"/>
      <c r="G28" s="32"/>
      <c r="H28" s="32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2:252" ht="20.100000000000001" customHeight="1" x14ac:dyDescent="0.25">
      <c r="B29" s="26" t="str">
        <f>"Cambios en la Hacienda Pública / Patrimonio Contribuido Neto de " &amp; [1]Portada!$C$6</f>
        <v>Cambios en la Hacienda Pública / Patrimonio Contribuido Neto de 2024</v>
      </c>
      <c r="C29" s="27"/>
      <c r="D29" s="28">
        <f>SUM(D30:D32)</f>
        <v>0</v>
      </c>
      <c r="E29" s="28"/>
      <c r="F29" s="28"/>
      <c r="G29" s="28"/>
      <c r="H29" s="28">
        <f>SUM(D29:G29)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2:252" ht="20.100000000000001" customHeight="1" x14ac:dyDescent="0.25">
      <c r="B30" s="29" t="s">
        <v>20</v>
      </c>
      <c r="C30" s="30"/>
      <c r="D30" s="31">
        <f>[2]ESF!G38-EVHP!D12</f>
        <v>0</v>
      </c>
      <c r="E30" s="32"/>
      <c r="F30" s="32"/>
      <c r="G30" s="31"/>
      <c r="H30" s="31">
        <f>SUM(D30:G30)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2:252" ht="20.100000000000001" customHeight="1" x14ac:dyDescent="0.25">
      <c r="B31" s="29" t="s">
        <v>11</v>
      </c>
      <c r="C31" s="30"/>
      <c r="D31" s="31">
        <f>[2]ESF!G39-EVHP!D13</f>
        <v>0</v>
      </c>
      <c r="E31" s="32"/>
      <c r="F31" s="32"/>
      <c r="G31" s="31"/>
      <c r="H31" s="31">
        <f>SUM(D31:G31)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2:252" ht="20.100000000000001" customHeight="1" x14ac:dyDescent="0.25">
      <c r="B32" s="29" t="s">
        <v>12</v>
      </c>
      <c r="C32" s="30"/>
      <c r="D32" s="31">
        <f>[2]ESF!G40-EVHP!D14</f>
        <v>0</v>
      </c>
      <c r="E32" s="32"/>
      <c r="F32" s="32"/>
      <c r="G32" s="31"/>
      <c r="H32" s="31">
        <f>SUM(D32:G32)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2:252" ht="20.100000000000001" customHeight="1" x14ac:dyDescent="0.25">
      <c r="B33" s="23"/>
      <c r="C33" s="24"/>
      <c r="D33" s="32"/>
      <c r="E33" s="32"/>
      <c r="F33" s="32"/>
      <c r="G33" s="32"/>
      <c r="H33" s="3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2:252" ht="20.100000000000001" customHeight="1" x14ac:dyDescent="0.25">
      <c r="B34" s="26" t="str">
        <f>"Variaciones de la Hacienda Pública / Patrimonio Generado Neto de " &amp; [1]Portada!$C$6</f>
        <v>Variaciones de la Hacienda Pública / Patrimonio Generado Neto de 2024</v>
      </c>
      <c r="C34" s="27"/>
      <c r="D34" s="28"/>
      <c r="E34" s="28">
        <f>E36</f>
        <v>102752595.05000001</v>
      </c>
      <c r="F34" s="28">
        <f>SUM(F35:F39)</f>
        <v>-88200867.379999906</v>
      </c>
      <c r="G34" s="28"/>
      <c r="H34" s="28">
        <f t="shared" ref="H34:H39" si="1">SUM(D34:G34)</f>
        <v>14551727.670000106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2:252" ht="20.100000000000001" customHeight="1" x14ac:dyDescent="0.25">
      <c r="B35" s="29" t="s">
        <v>13</v>
      </c>
      <c r="C35" s="30"/>
      <c r="D35" s="32"/>
      <c r="E35" s="31"/>
      <c r="F35" s="31">
        <f>[2]ESF!G43</f>
        <v>14983801.400000095</v>
      </c>
      <c r="G35" s="31"/>
      <c r="H35" s="31">
        <f t="shared" si="1"/>
        <v>14983801.400000095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2:252" ht="20.100000000000001" customHeight="1" x14ac:dyDescent="0.25">
      <c r="B36" s="29" t="s">
        <v>14</v>
      </c>
      <c r="C36" s="30"/>
      <c r="D36" s="32"/>
      <c r="E36" s="31">
        <f>[2]ESF!G44-E18</f>
        <v>102752595.05000001</v>
      </c>
      <c r="F36" s="31">
        <f>-F17</f>
        <v>-102778413.27</v>
      </c>
      <c r="G36" s="31"/>
      <c r="H36" s="31">
        <f t="shared" si="1"/>
        <v>-25818.219999983907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2:252" ht="20.100000000000001" customHeight="1" x14ac:dyDescent="0.25">
      <c r="B37" s="29" t="s">
        <v>15</v>
      </c>
      <c r="C37" s="30"/>
      <c r="D37" s="32"/>
      <c r="E37" s="31"/>
      <c r="F37" s="31">
        <f>[2]ESF!G45-E19</f>
        <v>0</v>
      </c>
      <c r="G37" s="31"/>
      <c r="H37" s="31">
        <f t="shared" si="1"/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pans="2:252" ht="20.100000000000001" customHeight="1" x14ac:dyDescent="0.25">
      <c r="B38" s="29" t="s">
        <v>16</v>
      </c>
      <c r="C38" s="30"/>
      <c r="D38" s="32"/>
      <c r="E38" s="31"/>
      <c r="F38" s="31">
        <f>[2]ESF!G46-E20</f>
        <v>0</v>
      </c>
      <c r="G38" s="31"/>
      <c r="H38" s="31">
        <f t="shared" si="1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pans="2:252" ht="20.100000000000001" customHeight="1" x14ac:dyDescent="0.25">
      <c r="B39" s="29" t="s">
        <v>17</v>
      </c>
      <c r="C39" s="30"/>
      <c r="D39" s="32"/>
      <c r="E39" s="31"/>
      <c r="F39" s="31">
        <f>[2]ESF!G47-E21</f>
        <v>-406255.51000000536</v>
      </c>
      <c r="G39" s="31"/>
      <c r="H39" s="31">
        <f t="shared" si="1"/>
        <v>-406255.51000000536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  <row r="40" spans="2:252" ht="20.100000000000001" customHeight="1" x14ac:dyDescent="0.25">
      <c r="B40" s="36"/>
      <c r="C40" s="37"/>
      <c r="D40" s="32"/>
      <c r="E40" s="31"/>
      <c r="F40" s="32"/>
      <c r="G40" s="31"/>
      <c r="H40" s="3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</row>
    <row r="41" spans="2:252" ht="20.100000000000001" customHeight="1" x14ac:dyDescent="0.25">
      <c r="B41" s="38" t="str">
        <f>"Cambios en el Exceso o Insuficiencia en la Actualización de la Hacienda Pública / Patrimonio Neto de " &amp; [1]Portada!$C$6</f>
        <v>Cambios en el Exceso o Insuficiencia en la Actualización de la Hacienda Pública / Patrimonio Neto de 2024</v>
      </c>
      <c r="C41" s="39"/>
      <c r="D41" s="40"/>
      <c r="E41" s="41"/>
      <c r="F41" s="40"/>
      <c r="G41" s="35">
        <f>SUM(G42:G43)</f>
        <v>0</v>
      </c>
      <c r="H41" s="35">
        <f>SUM(D41:G41)</f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</row>
    <row r="42" spans="2:252" ht="20.100000000000001" customHeight="1" x14ac:dyDescent="0.25">
      <c r="B42" s="29" t="s">
        <v>18</v>
      </c>
      <c r="C42" s="30"/>
      <c r="D42" s="31"/>
      <c r="E42" s="32"/>
      <c r="F42" s="32"/>
      <c r="G42" s="31">
        <f>[2]ESF!G50-EVHP!G24</f>
        <v>0</v>
      </c>
      <c r="H42" s="31">
        <f>SUM(D42:G42)</f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</row>
    <row r="43" spans="2:252" ht="20.100000000000001" customHeight="1" x14ac:dyDescent="0.25">
      <c r="B43" s="29" t="s">
        <v>19</v>
      </c>
      <c r="C43" s="30"/>
      <c r="D43" s="31"/>
      <c r="E43" s="32"/>
      <c r="F43" s="32"/>
      <c r="G43" s="31">
        <f>[2]ESF!G51-EVHP!G25</f>
        <v>0</v>
      </c>
      <c r="H43" s="31">
        <f>SUM(D43:G43)</f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</row>
    <row r="44" spans="2:252" ht="20.100000000000001" customHeight="1" x14ac:dyDescent="0.25">
      <c r="B44" s="36"/>
      <c r="C44" s="37"/>
      <c r="D44" s="31"/>
      <c r="E44" s="32"/>
      <c r="F44" s="32"/>
      <c r="G44" s="31"/>
      <c r="H44" s="3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</row>
    <row r="45" spans="2:252" ht="20.100000000000001" customHeight="1" x14ac:dyDescent="0.25">
      <c r="B45" s="42" t="str">
        <f>"Hacienda Pública / Patrimonio Neto Final de " &amp; [1]Portada!$C$6</f>
        <v>Hacienda Pública / Patrimonio Neto Final de 2024</v>
      </c>
      <c r="C45" s="43"/>
      <c r="D45" s="44">
        <f>D27+D29</f>
        <v>182688909.63</v>
      </c>
      <c r="E45" s="44">
        <f>E27+E34</f>
        <v>495616345.10000002</v>
      </c>
      <c r="F45" s="44">
        <f>F34+F27</f>
        <v>14577545.89000009</v>
      </c>
      <c r="G45" s="44">
        <f>G27+G41</f>
        <v>0</v>
      </c>
      <c r="H45" s="44">
        <f>SUM(D45:G45)</f>
        <v>692882800.62000012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</row>
    <row r="46" spans="2:252" x14ac:dyDescent="0.25">
      <c r="B46" s="45"/>
      <c r="C46" s="4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</row>
    <row r="47" spans="2:252" ht="39.950000000000003" customHeight="1" x14ac:dyDescent="0.25"/>
    <row r="48" spans="2:252" ht="15" customHeight="1" x14ac:dyDescent="0.25">
      <c r="B48" s="46" t="s">
        <v>21</v>
      </c>
      <c r="C48" s="47"/>
      <c r="F48" s="46" t="s">
        <v>22</v>
      </c>
      <c r="G48" s="47"/>
    </row>
    <row r="49" spans="2:7" ht="15" customHeight="1" x14ac:dyDescent="0.25">
      <c r="B49" s="48" t="s">
        <v>23</v>
      </c>
      <c r="C49" s="49"/>
      <c r="F49" s="48" t="s">
        <v>24</v>
      </c>
      <c r="G49" s="49"/>
    </row>
    <row r="50" spans="2:7" ht="39.950000000000003" customHeight="1" x14ac:dyDescent="0.25"/>
    <row r="53" spans="2:7" ht="39.950000000000003" customHeight="1" x14ac:dyDescent="0.25"/>
    <row r="56" spans="2:7" ht="39.950000000000003" customHeight="1" x14ac:dyDescent="0.25"/>
  </sheetData>
  <sheetProtection algorithmName="SHA-512" hashValue="R/qDuP14Qvio2jwqeoXLIhSj9+WNPdZrDsN5EI87qEAKJYzuVZowxApy+PThvEMJRUjUMskN7niN4bD9G32jFg==" saltValue="7D9ZFMElgoPXaj7cIY4r3A==" spinCount="100000" sheet="1" objects="1" scenarios="1"/>
  <mergeCells count="5">
    <mergeCell ref="B2:B7"/>
    <mergeCell ref="B48:C48"/>
    <mergeCell ref="F48:G48"/>
    <mergeCell ref="B49:C49"/>
    <mergeCell ref="F49:G49"/>
  </mergeCells>
  <printOptions horizontalCentered="1" verticalCentered="1"/>
  <pageMargins left="0.31496062992125984" right="0.31496062992125984" top="0.35433070866141736" bottom="0.35433070866141736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08B0-F8FC-42C2-B7C1-266E85006875}">
  <sheetPr codeName="Hoja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EVHP</vt:lpstr>
      <vt:lpstr>Hoja1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2025-03-05T17:17:46Z</dcterms:created>
  <dcterms:modified xsi:type="dcterms:W3CDTF">2025-03-05T17:19:25Z</dcterms:modified>
</cp:coreProperties>
</file>